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8235" firstSheet="17" activeTab="22"/>
  </bookViews>
  <sheets>
    <sheet name="10 -  P40 M M" sheetId="1" r:id="rId1"/>
    <sheet name="11 -  P40 M M" sheetId="2" r:id="rId2"/>
    <sheet name="20 -  Sen M M" sheetId="3" r:id="rId3"/>
    <sheet name="21 -  Sen M M" sheetId="4" r:id="rId4"/>
    <sheet name="22 -  Sen M M" sheetId="5" r:id="rId5"/>
    <sheet name="23 -  Sen M M" sheetId="6" r:id="rId6"/>
    <sheet name="24 -  C1 M M" sheetId="7" r:id="rId7"/>
    <sheet name="25 -  C1 M M" sheetId="8" r:id="rId8"/>
    <sheet name="26 -  C2 M M" sheetId="9" r:id="rId9"/>
    <sheet name="27 -  C2 M M" sheetId="10" r:id="rId10"/>
    <sheet name="28 -  C2 M M" sheetId="11" r:id="rId11"/>
    <sheet name="29 -  C2 M M" sheetId="12" r:id="rId12"/>
    <sheet name="30 -  C3 M M" sheetId="13" r:id="rId13"/>
    <sheet name="31 -  C3 M M" sheetId="14" r:id="rId14"/>
    <sheet name="32 -  C3 M M" sheetId="15" r:id="rId15"/>
    <sheet name="33 -  C3 M M" sheetId="16" r:id="rId16"/>
    <sheet name="34 -  C3 M M" sheetId="17" r:id="rId17"/>
    <sheet name="35 -  J1 J2 J3 M M" sheetId="18" r:id="rId18"/>
    <sheet name="36 -  J1 J2 J3 M M" sheetId="19" r:id="rId19"/>
    <sheet name="37 -  J1 J2 J3 M M" sheetId="20" r:id="rId20"/>
    <sheet name="38 -  J1 J2 J3 M M" sheetId="21" r:id="rId21"/>
    <sheet name="8 -  P40 M M" sheetId="22" r:id="rId22"/>
    <sheet name="9 -  P40 M M" sheetId="23" r:id="rId23"/>
  </sheets>
  <definedNames>
    <definedName name="PouleN°" localSheetId="0">'10 -  P40 M M'!$AC$5</definedName>
    <definedName name="PouleN°" localSheetId="1">'11 -  P40 M M'!$AC$5</definedName>
    <definedName name="PouleN°" localSheetId="2">'20 -  Sen M M'!$AC$5</definedName>
    <definedName name="PouleN°" localSheetId="3">'21 -  Sen M M'!$AC$5</definedName>
    <definedName name="PouleN°" localSheetId="4">'22 -  Sen M M'!$AC$5</definedName>
    <definedName name="PouleN°" localSheetId="5">'23 -  Sen M M'!$AC$5</definedName>
    <definedName name="PouleN°" localSheetId="6">'24 -  C1 M M'!$AC$5</definedName>
    <definedName name="PouleN°" localSheetId="7">'25 -  C1 M M'!$AC$5</definedName>
    <definedName name="PouleN°" localSheetId="8">'26 -  C2 M M'!$AC$5</definedName>
    <definedName name="PouleN°" localSheetId="9">'27 -  C2 M M'!$AC$5</definedName>
    <definedName name="PouleN°" localSheetId="10">'28 -  C2 M M'!$AC$5</definedName>
    <definedName name="PouleN°" localSheetId="11">'29 -  C2 M M'!$AC$5</definedName>
    <definedName name="PouleN°" localSheetId="12">'30 -  C3 M M'!$AC$5</definedName>
    <definedName name="PouleN°" localSheetId="13">'31 -  C3 M M'!$AC$5</definedName>
    <definedName name="PouleN°" localSheetId="14">'32 -  C3 M M'!$AC$5</definedName>
    <definedName name="PouleN°" localSheetId="15">'33 -  C3 M M'!$AC$5</definedName>
    <definedName name="PouleN°" localSheetId="16">'34 -  C3 M M'!$AC$5</definedName>
    <definedName name="PouleN°" localSheetId="17">'35 -  J1 J2 J3 M M'!$AC$5</definedName>
    <definedName name="PouleN°" localSheetId="18">'36 -  J1 J2 J3 M M'!$AC$5</definedName>
    <definedName name="PouleN°" localSheetId="19">'37 -  J1 J2 J3 M M'!$AC$5</definedName>
    <definedName name="PouleN°" localSheetId="20">'38 -  J1 J2 J3 M M'!$AC$5</definedName>
    <definedName name="PouleN°" localSheetId="21">'8 -  P40 M M'!$AC$5</definedName>
    <definedName name="PouleN°" localSheetId="22">'9 -  P40 M M'!$AC$5</definedName>
    <definedName name="_xlnm.Print_Area" localSheetId="0">'10 -  P40 M M'!$C$1:$AE$30</definedName>
    <definedName name="_xlnm.Print_Area" localSheetId="1">'11 -  P40 M M'!$C$1:$AE$31</definedName>
    <definedName name="_xlnm.Print_Area" localSheetId="2">'20 -  Sen M M'!$C$1:$AE$30</definedName>
    <definedName name="_xlnm.Print_Area" localSheetId="3">'21 -  Sen M M'!$C$1:$AJ$34</definedName>
    <definedName name="_xlnm.Print_Area" localSheetId="4">'22 -  Sen M M'!$C$1:$AJ$34</definedName>
    <definedName name="_xlnm.Print_Area" localSheetId="5">'23 -  Sen M M'!$C$1:$AJ$34</definedName>
    <definedName name="_xlnm.Print_Area" localSheetId="6">'24 -  C1 M M'!$C$1:$AJ$34</definedName>
    <definedName name="_xlnm.Print_Area" localSheetId="7">'25 -  C1 M M'!$C$1:$AE$32</definedName>
    <definedName name="_xlnm.Print_Area" localSheetId="8">'26 -  C2 M M'!$C$1:$AJ$34</definedName>
    <definedName name="_xlnm.Print_Area" localSheetId="9">'27 -  C2 M M'!$C$1:$AJ$34</definedName>
    <definedName name="_xlnm.Print_Area" localSheetId="10">'28 -  C2 M M'!$C$1:$AE$30</definedName>
    <definedName name="_xlnm.Print_Area" localSheetId="11">'29 -  C2 M M'!$C$1:$AE$30</definedName>
    <definedName name="_xlnm.Print_Area" localSheetId="12">'30 -  C3 M M'!$C$1:$AE$32</definedName>
    <definedName name="_xlnm.Print_Area" localSheetId="13">'31 -  C3 M M'!$C$1:$AJ$34</definedName>
    <definedName name="_xlnm.Print_Area" localSheetId="14">'32 -  C3 M M'!$C$1:$AJ$34</definedName>
    <definedName name="_xlnm.Print_Area" localSheetId="15">'33 -  C3 M M'!$C$1:$AE$30</definedName>
    <definedName name="_xlnm.Print_Area" localSheetId="16">'34 -  C3 M M'!$C$1:$AE$30</definedName>
    <definedName name="_xlnm.Print_Area" localSheetId="17">'35 -  J1 J2 J3 M M'!$C$1:$AE$32</definedName>
    <definedName name="_xlnm.Print_Area" localSheetId="18">'36 -  J1 J2 J3 M M'!$C$1:$AJ$34</definedName>
    <definedName name="_xlnm.Print_Area" localSheetId="19">'37 -  J1 J2 J3 M M'!$C$1:$AE$32</definedName>
    <definedName name="_xlnm.Print_Area" localSheetId="20">'38 -  J1 J2 J3 M M'!$C$1:$AE$31</definedName>
    <definedName name="_xlnm.Print_Area" localSheetId="21">'8 -  P40 M M'!$C$1:$AE$30</definedName>
    <definedName name="_xlnm.Print_Area" localSheetId="22">'9 -  P40 M M'!$C$1:$AE$30</definedName>
  </definedNames>
  <calcPr fullCalcOnLoad="1"/>
</workbook>
</file>

<file path=xl/sharedStrings.xml><?xml version="1.0" encoding="utf-8"?>
<sst xmlns="http://schemas.openxmlformats.org/spreadsheetml/2006/main" count="3624" uniqueCount="472">
  <si>
    <t>N° de TAPIS</t>
  </si>
  <si>
    <t>Catégorie</t>
  </si>
  <si>
    <t>10 -  P40 M M</t>
  </si>
  <si>
    <t>Date:</t>
  </si>
  <si>
    <t>1</t>
  </si>
  <si>
    <t>Visa du Signataire :</t>
  </si>
  <si>
    <t>NOM du CS………………………………….</t>
  </si>
  <si>
    <t>Poule N°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</si>
  <si>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</si>
  <si>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</si>
  <si>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</si>
  <si>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</si>
  <si>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</si>
  <si>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</si>
  <si>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</si>
  <si>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</si>
  <si>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1x2</t>
  </si>
  <si>
    <t>3x4</t>
  </si>
  <si>
    <t>5x6</t>
  </si>
  <si>
    <t>1x4</t>
  </si>
  <si>
    <t>3x6</t>
  </si>
  <si>
    <t>2x5</t>
  </si>
  <si>
    <t>1x3</t>
  </si>
  <si>
    <t>2x6</t>
  </si>
  <si>
    <t>4x5</t>
  </si>
  <si>
    <t>1x6</t>
  </si>
  <si>
    <t>2x4</t>
  </si>
  <si>
    <t>3x5</t>
  </si>
  <si>
    <t>4x6</t>
  </si>
  <si>
    <t>1x5</t>
  </si>
  <si>
    <t>2x3</t>
  </si>
  <si>
    <t>L8:Z8</t>
  </si>
  <si>
    <t>PDL</t>
  </si>
  <si>
    <t>JOLIVET Etienne</t>
  </si>
  <si>
    <t>M</t>
  </si>
  <si>
    <t>SHIN DOJO</t>
  </si>
  <si>
    <t>100</t>
  </si>
  <si>
    <t>010.1</t>
  </si>
  <si>
    <t>000.1</t>
  </si>
  <si>
    <t>101</t>
  </si>
  <si>
    <t>011</t>
  </si>
  <si>
    <t>L8,O8,R8,U8,Y8</t>
  </si>
  <si>
    <t>LAURENT Alain</t>
  </si>
  <si>
    <t>U.J.L.V</t>
  </si>
  <si>
    <t>000</t>
  </si>
  <si>
    <t>010</t>
  </si>
  <si>
    <t>L8,Q8,S8,V8,Z8</t>
  </si>
  <si>
    <t>TESSON Ludovic</t>
  </si>
  <si>
    <t>JUDO 85</t>
  </si>
  <si>
    <t>110</t>
  </si>
  <si>
    <t>M8,P8,R8,W8,Z8</t>
  </si>
  <si>
    <t>ROGER Didier</t>
  </si>
  <si>
    <t>JC TRELAZEEN</t>
  </si>
  <si>
    <t>M8,O8,T8,V8,X8</t>
  </si>
  <si>
    <t>BIOTTEAU Gilles</t>
  </si>
  <si>
    <t>OJ CHEMILLE</t>
  </si>
  <si>
    <t>N8,Q8,T8,W8,Y8</t>
  </si>
  <si>
    <t>DOUCE Laurent</t>
  </si>
  <si>
    <t>JC ANJOU</t>
  </si>
  <si>
    <t>001</t>
  </si>
  <si>
    <t>N8,P8,S8,U8,X8</t>
  </si>
  <si>
    <t>Combats supplémentaires</t>
  </si>
  <si>
    <t>N° poule</t>
  </si>
  <si>
    <t>N° combattant</t>
  </si>
  <si>
    <t>Points Acquis</t>
  </si>
  <si>
    <t>C1</t>
  </si>
  <si>
    <t>C2</t>
  </si>
  <si>
    <t>C3</t>
  </si>
  <si>
    <t>C4</t>
  </si>
  <si>
    <t>C5</t>
  </si>
  <si>
    <t>Etat **</t>
  </si>
  <si>
    <t>Total Jour</t>
  </si>
  <si>
    <t>Vu*</t>
  </si>
  <si>
    <t>Total général</t>
  </si>
  <si>
    <t>C</t>
  </si>
  <si>
    <t>F</t>
  </si>
  <si>
    <t>T</t>
  </si>
  <si>
    <t>** F=Forfait, T=Points terminés, X=Disqualifiés, C=5 combats</t>
  </si>
  <si>
    <t>* case réservée au signataire</t>
  </si>
  <si>
    <t>Ordre réel des combats</t>
  </si>
  <si>
    <t>Rouge</t>
  </si>
  <si>
    <t>Blanc</t>
  </si>
  <si>
    <t>11 -  P40 M M</t>
  </si>
  <si>
    <t>4x7</t>
  </si>
  <si>
    <t>2x7</t>
  </si>
  <si>
    <t>5x7</t>
  </si>
  <si>
    <t>3x7</t>
  </si>
  <si>
    <t>6x7</t>
  </si>
  <si>
    <t>L8:AB8</t>
  </si>
  <si>
    <t>GASNIER Olivier</t>
  </si>
  <si>
    <t>JC DES MAUGES</t>
  </si>
  <si>
    <t>100.1</t>
  </si>
  <si>
    <t>O8,S8,W8,AA8,G20,H20</t>
  </si>
  <si>
    <t>BORE Tanguy</t>
  </si>
  <si>
    <t>L8,O8,R8,V8,Z8,I20</t>
  </si>
  <si>
    <t>CHANCELIER Miguel</t>
  </si>
  <si>
    <t>J.C.PHILIBERTIN</t>
  </si>
  <si>
    <t>000.2</t>
  </si>
  <si>
    <t>101.1</t>
  </si>
  <si>
    <t>M8,P8,S8,V8,Y8,J20</t>
  </si>
  <si>
    <t>AUBERT Bruno</t>
  </si>
  <si>
    <t>JUDO CLUB NOYEN</t>
  </si>
  <si>
    <t>N8,Q8,T8,W8,Z8,J20</t>
  </si>
  <si>
    <t>CALLARD Alexandre</t>
  </si>
  <si>
    <t>DOJO PAIMBLOTIN</t>
  </si>
  <si>
    <t>M8,Q8,U8,X8,AA8,I20</t>
  </si>
  <si>
    <t>GRIMAULT Fabrice</t>
  </si>
  <si>
    <t>JUDO ATLANTIC C</t>
  </si>
  <si>
    <t>L8,P8,T8,X8,AB8,G20</t>
  </si>
  <si>
    <t>HORAUX Frederic</t>
  </si>
  <si>
    <t>020</t>
  </si>
  <si>
    <t>N8,R8,U8,Y8,AB8,H20</t>
  </si>
  <si>
    <t>Combats non faits
pour d'éventuels rattrapages</t>
  </si>
  <si>
    <t>1x7</t>
  </si>
  <si>
    <t>G20:J20</t>
  </si>
  <si>
    <t>Combats de rattrapage</t>
  </si>
  <si>
    <t>000.A</t>
  </si>
  <si>
    <t>20 -  Sen M M</t>
  </si>
  <si>
    <t>ARNAUD Francois</t>
  </si>
  <si>
    <t>PINHERO Tanguy</t>
  </si>
  <si>
    <t>EVRE JUDO</t>
  </si>
  <si>
    <t>FACQ Johan</t>
  </si>
  <si>
    <t>J.C.CHT du Loir</t>
  </si>
  <si>
    <t>BRUNIN Vincent</t>
  </si>
  <si>
    <t>JC LAYON</t>
  </si>
  <si>
    <t>PALMETTI Pascal</t>
  </si>
  <si>
    <t>LE LION DANGERS</t>
  </si>
  <si>
    <t>BRICARD Raphael</t>
  </si>
  <si>
    <t>c</t>
  </si>
  <si>
    <t>21 -  Sen M M</t>
  </si>
  <si>
    <t>8x10</t>
  </si>
  <si>
    <t>5x9</t>
  </si>
  <si>
    <t>7x10</t>
  </si>
  <si>
    <t>4x8</t>
  </si>
  <si>
    <t>6x9</t>
  </si>
  <si>
    <t>8x9</t>
  </si>
  <si>
    <t>4x10</t>
  </si>
  <si>
    <t>7x9</t>
  </si>
  <si>
    <t>2x8</t>
  </si>
  <si>
    <t>6x10</t>
  </si>
  <si>
    <t>3x8</t>
  </si>
  <si>
    <t>4x9</t>
  </si>
  <si>
    <t>5x10</t>
  </si>
  <si>
    <t>L8:AJ8</t>
  </si>
  <si>
    <t>MARTIN Clement</t>
  </si>
  <si>
    <t>DOJO TRELAZEEN</t>
  </si>
  <si>
    <t>L8,Q8,V8,AA8,AE8,G20,H20,I20,J20</t>
  </si>
  <si>
    <t>MERCEUR Yannick</t>
  </si>
  <si>
    <t>LE MANS JC</t>
  </si>
  <si>
    <t>N8,S8,W8,AC8,AF8,G20,K20,G21,H21</t>
  </si>
  <si>
    <t>TRICOIRE Jordan</t>
  </si>
  <si>
    <t>KETSUGO ANGERS</t>
  </si>
  <si>
    <t>L8,T8,Y8,AD8,AH8,K20,I21,J21,K21</t>
  </si>
  <si>
    <t>OLIVEIRA Aymeric</t>
  </si>
  <si>
    <t>CS ALLONNAIS</t>
  </si>
  <si>
    <t>N8,R8,V8,Z8,AI8,L20,M20,N20,I21</t>
  </si>
  <si>
    <t>BRE</t>
  </si>
  <si>
    <t>MORGADO DAS NEVES Inacio Bruno</t>
  </si>
  <si>
    <t>KAWATOKAN</t>
  </si>
  <si>
    <t>O8,T8,AA8,AF8,AJ8,L20,O20,P20,L21</t>
  </si>
  <si>
    <t>DUPUY Gaetan</t>
  </si>
  <si>
    <t>Q8,U8,W8,AD8,AG8,M20,O20,M21,N21</t>
  </si>
  <si>
    <t>CADEAU Alexis</t>
  </si>
  <si>
    <t>JC COMMEQUIERS</t>
  </si>
  <si>
    <t>002</t>
  </si>
  <si>
    <t>P8,S8,Y8,AB8,AE8,N20,P20,M21,O21</t>
  </si>
  <si>
    <t>LE NADER Clement</t>
  </si>
  <si>
    <t>JUDO ANCENIS</t>
  </si>
  <si>
    <t>M8,R8,X8,AC8,AH8,H20,L21,N21,O21</t>
  </si>
  <si>
    <t>LEBRUN Pierre</t>
  </si>
  <si>
    <t>KIAI C.CASTELNE</t>
  </si>
  <si>
    <t>O8,U8,X8,AB8,AI8,I20,G21,J21,P21</t>
  </si>
  <si>
    <t>PAJAUD Antoine</t>
  </si>
  <si>
    <t>PAYS GALLO</t>
  </si>
  <si>
    <t>M8,P8,Z8,AG8,AJ8,J20,H21,K21,P21</t>
  </si>
  <si>
    <t>1x8</t>
  </si>
  <si>
    <t>1x9</t>
  </si>
  <si>
    <t>1x10</t>
  </si>
  <si>
    <t>2x9</t>
  </si>
  <si>
    <t>2x10</t>
  </si>
  <si>
    <t>3x9</t>
  </si>
  <si>
    <t>3x10</t>
  </si>
  <si>
    <t>5x8</t>
  </si>
  <si>
    <t>6x8</t>
  </si>
  <si>
    <t>7x8</t>
  </si>
  <si>
    <t>9x10</t>
  </si>
  <si>
    <t>G20:P21</t>
  </si>
  <si>
    <t>2</t>
  </si>
  <si>
    <t>6</t>
  </si>
  <si>
    <t>22 -  Sen M M</t>
  </si>
  <si>
    <t>BOISSEAU Christian</t>
  </si>
  <si>
    <t>JC YONNAIS</t>
  </si>
  <si>
    <t>GUERET Damien</t>
  </si>
  <si>
    <t>JC VIHIERSOIS</t>
  </si>
  <si>
    <t>TINON Baptiste</t>
  </si>
  <si>
    <t>020.2</t>
  </si>
  <si>
    <t>GROHAN Julien</t>
  </si>
  <si>
    <t>DEVILLE Julien</t>
  </si>
  <si>
    <t>JC BOUAYE</t>
  </si>
  <si>
    <t>RAVELEAU Florian</t>
  </si>
  <si>
    <t>AL JUDOMONTAIGU</t>
  </si>
  <si>
    <t>GALLOT Charles</t>
  </si>
  <si>
    <t>ES BELLEVILLE</t>
  </si>
  <si>
    <t>CHAVANEL Julien</t>
  </si>
  <si>
    <t>JC ST BARTHELEM</t>
  </si>
  <si>
    <t>011.1</t>
  </si>
  <si>
    <t>BLOT Benoit</t>
  </si>
  <si>
    <t>JUDO CLUB LA FL</t>
  </si>
  <si>
    <t>CHARRIER Pierrick</t>
  </si>
  <si>
    <t>ALLIANCE M&amp;L</t>
  </si>
  <si>
    <t>021</t>
  </si>
  <si>
    <t>23 -  Sen M M</t>
  </si>
  <si>
    <t>LEGRAND Florian</t>
  </si>
  <si>
    <t>JC NANTES</t>
  </si>
  <si>
    <t>GRUAND Steve</t>
  </si>
  <si>
    <t>JUDO CLUB MOUIL</t>
  </si>
  <si>
    <t>RIGAULT Thomas</t>
  </si>
  <si>
    <t>JUDO CLUB FERTO</t>
  </si>
  <si>
    <t>MIHOUBI Franck</t>
  </si>
  <si>
    <t>JUDO CLUB PREZIEN</t>
  </si>
  <si>
    <t>111</t>
  </si>
  <si>
    <t>MULOT Nicolas</t>
  </si>
  <si>
    <t>GAM</t>
  </si>
  <si>
    <t>RETIF Emmanuel</t>
  </si>
  <si>
    <t>JUDO CLUB BEAUP</t>
  </si>
  <si>
    <t>MANGUIN Stephane</t>
  </si>
  <si>
    <t>US ARNAGE JUDO</t>
  </si>
  <si>
    <t>GUERY Yoann</t>
  </si>
  <si>
    <t>102</t>
  </si>
  <si>
    <t>MORVAN Damien</t>
  </si>
  <si>
    <t>ASC Judo</t>
  </si>
  <si>
    <t>TBO</t>
  </si>
  <si>
    <t>DAVIGNON Erwan</t>
  </si>
  <si>
    <t>AM ST GEORGES</t>
  </si>
  <si>
    <t>001.1</t>
  </si>
  <si>
    <t>24 -  C1 M M</t>
  </si>
  <si>
    <t>BRIANTAIS Pierre Louis</t>
  </si>
  <si>
    <t>DOJO GUERCHAIS</t>
  </si>
  <si>
    <t>000.3</t>
  </si>
  <si>
    <t>VANNIER Thibaut</t>
  </si>
  <si>
    <t>AJ 53</t>
  </si>
  <si>
    <t>PRIEUR Antoine Victor</t>
  </si>
  <si>
    <t>JJJ du Loir</t>
  </si>
  <si>
    <t>TABORE Benjamin</t>
  </si>
  <si>
    <t>JUDO CLUB DE PL</t>
  </si>
  <si>
    <t>ROLLAND Louis</t>
  </si>
  <si>
    <t>011.2</t>
  </si>
  <si>
    <t>000,1</t>
  </si>
  <si>
    <t>DELAUNAY Alban</t>
  </si>
  <si>
    <t>JCB SAUMUROIS</t>
  </si>
  <si>
    <t>MEUNIER Damien</t>
  </si>
  <si>
    <t>ERMACORA Corentin</t>
  </si>
  <si>
    <t>JUDO CLUB MOTHA</t>
  </si>
  <si>
    <t>BRIGARDIS Maelann</t>
  </si>
  <si>
    <t>PHILIPPE Elouan</t>
  </si>
  <si>
    <t>012</t>
  </si>
  <si>
    <t>25 -  C1 M M</t>
  </si>
  <si>
    <t>L8:AE8</t>
  </si>
  <si>
    <t>COCHY Mael</t>
  </si>
  <si>
    <t>000.M</t>
  </si>
  <si>
    <t>L8,P8,U8,AA8,AD8,G20,H20</t>
  </si>
  <si>
    <t>LAUNAY Loris</t>
  </si>
  <si>
    <t>ANTONNIERE JC72</t>
  </si>
  <si>
    <t>M8,Q8,T8,V8,AB8,G20,I20</t>
  </si>
  <si>
    <t>FERCHAUD Alex</t>
  </si>
  <si>
    <t>JJC POUZAUGEAIS</t>
  </si>
  <si>
    <t>M8,S8,W8,Z8,AC8,H20,J20</t>
  </si>
  <si>
    <t>HEDOUIN Tim</t>
  </si>
  <si>
    <t>JUDO CLUB SARGE</t>
  </si>
  <si>
    <t>L8,N8,R8,V8,Y8,J20,K20</t>
  </si>
  <si>
    <t>PHILIPPE Samuel</t>
  </si>
  <si>
    <t>001.2</t>
  </si>
  <si>
    <t>110.1</t>
  </si>
  <si>
    <t>N8,P8,S8,X8,AB8,L20,M20</t>
  </si>
  <si>
    <t>GANDON Theodore</t>
  </si>
  <si>
    <t>J.C.M.B.</t>
  </si>
  <si>
    <t>O8,Q8,U8,AC8,AE8,K20,L20</t>
  </si>
  <si>
    <t>LE ROUX Gael</t>
  </si>
  <si>
    <t>JC CHALLANS</t>
  </si>
  <si>
    <t>T8,W8,Y8,AA8,AE8,M20,N20</t>
  </si>
  <si>
    <t>CADIO Konvael</t>
  </si>
  <si>
    <t>JC Chateaugiron</t>
  </si>
  <si>
    <t>O8,R8,X8,Z8,AD8,I20,N20</t>
  </si>
  <si>
    <t>G20:N20</t>
  </si>
  <si>
    <t>26 -  C2 M M</t>
  </si>
  <si>
    <t>DREAN Flavien</t>
  </si>
  <si>
    <t>JC ST SEBASTIEN</t>
  </si>
  <si>
    <t>BEDOUET Ronan</t>
  </si>
  <si>
    <t>OBERTI Sacha</t>
  </si>
  <si>
    <t>NOR</t>
  </si>
  <si>
    <t>DARY Nabil</t>
  </si>
  <si>
    <t>J.C.ALENCONNAIS</t>
  </si>
  <si>
    <t>DIAW Seydina Mohamed</t>
  </si>
  <si>
    <t>HESLAN Bastien</t>
  </si>
  <si>
    <t>HOUSSAIS Yanis</t>
  </si>
  <si>
    <t>MENARD Colin</t>
  </si>
  <si>
    <t>JKC FONTENAY</t>
  </si>
  <si>
    <t>MORISSET Paul</t>
  </si>
  <si>
    <t>FROC Renan</t>
  </si>
  <si>
    <t>27 -  C2 M M</t>
  </si>
  <si>
    <t>DASSE Vincent</t>
  </si>
  <si>
    <t>STADE.LOUPEEN</t>
  </si>
  <si>
    <t>HUON Pierre</t>
  </si>
  <si>
    <t>LE MANS ASL CER</t>
  </si>
  <si>
    <t>LEMAITRE Antonin</t>
  </si>
  <si>
    <t>JC BOUGUENAIS</t>
  </si>
  <si>
    <t>RICORDEL Geoffrey</t>
  </si>
  <si>
    <t>C.O.D.A.M. SECT</t>
  </si>
  <si>
    <t>ESNAULT Yann</t>
  </si>
  <si>
    <t>CERCEAU Kilian</t>
  </si>
  <si>
    <t>LUCAS Maxence</t>
  </si>
  <si>
    <t>114</t>
  </si>
  <si>
    <t>MATHE Aurelien</t>
  </si>
  <si>
    <t>COTE DE LUMIERE</t>
  </si>
  <si>
    <t>ESNAULT Ghislain</t>
  </si>
  <si>
    <t>LAIDET Nathan</t>
  </si>
  <si>
    <t>28 -  C2 M M</t>
  </si>
  <si>
    <t>MARTIN Riwal</t>
  </si>
  <si>
    <t>LACOSTE Thibault</t>
  </si>
  <si>
    <t>CHAMBELIN Theo</t>
  </si>
  <si>
    <t>MEIGNANT Elliot</t>
  </si>
  <si>
    <t>JC LES ROSIERS</t>
  </si>
  <si>
    <t>LE FLOCH Francois</t>
  </si>
  <si>
    <t>LEBRIN Clement</t>
  </si>
  <si>
    <t>JJ MURS ERIGNE</t>
  </si>
  <si>
    <t>29 -  C2 M M</t>
  </si>
  <si>
    <t>ROBERT Benjamin</t>
  </si>
  <si>
    <t>JUDO CLUB CARQU</t>
  </si>
  <si>
    <t>DIRAISON Gwendal</t>
  </si>
  <si>
    <t>A.  J.  RENNES</t>
  </si>
  <si>
    <t>MORILLE Hugo</t>
  </si>
  <si>
    <t>COSTANTINI Hugues</t>
  </si>
  <si>
    <t>CANY Pierre</t>
  </si>
  <si>
    <t>DUPEUBLE Theo</t>
  </si>
  <si>
    <t>30 -  C3 M M</t>
  </si>
  <si>
    <t>GAZERES Valentin</t>
  </si>
  <si>
    <t>TRACOL Saran</t>
  </si>
  <si>
    <t>QUINTRIC Quentin</t>
  </si>
  <si>
    <t>CREUSIER Raphael</t>
  </si>
  <si>
    <t>J C MAYENNAIS</t>
  </si>
  <si>
    <t>GIRARD Dany</t>
  </si>
  <si>
    <t>PHELIPPEAU Bernard</t>
  </si>
  <si>
    <t>LAFERRIERE JUDO</t>
  </si>
  <si>
    <t>PC</t>
  </si>
  <si>
    <t>GIROUD Corentin</t>
  </si>
  <si>
    <t>JC THOUARS</t>
  </si>
  <si>
    <t>LAMBERT Adrien</t>
  </si>
  <si>
    <t>JC BOUCHEMAINE</t>
  </si>
  <si>
    <t>-</t>
  </si>
  <si>
    <t>31 -  C3 M M</t>
  </si>
  <si>
    <t>PLOQUIN Jimmy</t>
  </si>
  <si>
    <t>J.C HERIC</t>
  </si>
  <si>
    <t>SERRAND Nicolas</t>
  </si>
  <si>
    <t>HERMOUET Francois</t>
  </si>
  <si>
    <t>THOMAS Youen</t>
  </si>
  <si>
    <t>NORMAND Melvin</t>
  </si>
  <si>
    <t>SILANDE Martin</t>
  </si>
  <si>
    <t>GUILLEMINOT Alexandre</t>
  </si>
  <si>
    <t>KERAUDREN Noah</t>
  </si>
  <si>
    <t>RAIMBAULT Julien</t>
  </si>
  <si>
    <t>VINH-SAN Terry</t>
  </si>
  <si>
    <t>3</t>
  </si>
  <si>
    <t>32 -  C3 M M</t>
  </si>
  <si>
    <t>BRIARD Hugo</t>
  </si>
  <si>
    <t>Ken Go Judo</t>
  </si>
  <si>
    <t>ARNAUD Antoine</t>
  </si>
  <si>
    <t>DELEPINE Nathan</t>
  </si>
  <si>
    <t>ASC BEAUVOIR</t>
  </si>
  <si>
    <t>HELLEC Yann</t>
  </si>
  <si>
    <t>OZDEMIROV Mourad</t>
  </si>
  <si>
    <t>100,1</t>
  </si>
  <si>
    <t>HEUSELE Valentin</t>
  </si>
  <si>
    <t>LEROI Maxime</t>
  </si>
  <si>
    <t>JC LES HERBIERS</t>
  </si>
  <si>
    <t>LUCAS CHAUVELON Thomas</t>
  </si>
  <si>
    <t>BRIEY Lenny</t>
  </si>
  <si>
    <t>ASC JUDO CORDEM</t>
  </si>
  <si>
    <t>GUILLERME Mathieu</t>
  </si>
  <si>
    <t>33 -  C3 M M</t>
  </si>
  <si>
    <t>HUC Gregoire</t>
  </si>
  <si>
    <t>AIFFRES JUDO CL</t>
  </si>
  <si>
    <t>001,1</t>
  </si>
  <si>
    <t>HALGAND Antoine</t>
  </si>
  <si>
    <t>JC HERBIGNACAIS</t>
  </si>
  <si>
    <t>LANGOUET Jean</t>
  </si>
  <si>
    <t>ROMET Nicolas</t>
  </si>
  <si>
    <t>TOURE Florian</t>
  </si>
  <si>
    <t>JUDO CLUB AYTRE</t>
  </si>
  <si>
    <t>EL OUTMANI Yacine</t>
  </si>
  <si>
    <t>110,1</t>
  </si>
  <si>
    <t>34 -  C3 M M</t>
  </si>
  <si>
    <t>KETOBIAKOU Guillaume</t>
  </si>
  <si>
    <t>GAREAU SPALANZANI William</t>
  </si>
  <si>
    <t>SO CANDE</t>
  </si>
  <si>
    <t>GELINEAU Kevin</t>
  </si>
  <si>
    <t>AUDIC Armand</t>
  </si>
  <si>
    <t>LUCAS Flavian</t>
  </si>
  <si>
    <t>LEROY Paul</t>
  </si>
  <si>
    <t>35 -  J1 J2 J3 M M</t>
  </si>
  <si>
    <t>ROSSE Owen</t>
  </si>
  <si>
    <t>GUIMIER Pierre</t>
  </si>
  <si>
    <t>CALBRY Maxime</t>
  </si>
  <si>
    <t>JC MONTREUIL JU</t>
  </si>
  <si>
    <t>BOCHEREAU Arthur</t>
  </si>
  <si>
    <t>ASB REZE</t>
  </si>
  <si>
    <t>CHABENAT Sven</t>
  </si>
  <si>
    <t>UAM MONTREUIL B</t>
  </si>
  <si>
    <t>GECCHELE Wilfried</t>
  </si>
  <si>
    <t>HIRARDOT Victor</t>
  </si>
  <si>
    <t>PAPAIL Damien</t>
  </si>
  <si>
    <t>36 -  J1 J2 J3 M M</t>
  </si>
  <si>
    <t>BELLIER Tanguy</t>
  </si>
  <si>
    <t>CHÂTEAU GONTIER</t>
  </si>
  <si>
    <t>BENAITEAU Tony</t>
  </si>
  <si>
    <t>DELARUE Simon</t>
  </si>
  <si>
    <t>COUSSEAU Alexandre</t>
  </si>
  <si>
    <t>GIRAULT Francois</t>
  </si>
  <si>
    <t>DEHAR Samir</t>
  </si>
  <si>
    <t>US CHANGE JUDO</t>
  </si>
  <si>
    <t>GUERINEAU Dylan</t>
  </si>
  <si>
    <t>ORE Calvin</t>
  </si>
  <si>
    <t>010.2</t>
  </si>
  <si>
    <t>LALUBIN Francois</t>
  </si>
  <si>
    <t>LERAY Tom</t>
  </si>
  <si>
    <t>5</t>
  </si>
  <si>
    <t>37 -  J1 J2 J3 M M</t>
  </si>
  <si>
    <t>RYO Gabriel</t>
  </si>
  <si>
    <t>CAILLAUD Theo</t>
  </si>
  <si>
    <t>J C FALLERON</t>
  </si>
  <si>
    <t>LEMAITRE Simon</t>
  </si>
  <si>
    <t>RIAUD Nicolas</t>
  </si>
  <si>
    <t>BISEUL Pierre Alexandre</t>
  </si>
  <si>
    <t>111.1</t>
  </si>
  <si>
    <t>DARY Morad</t>
  </si>
  <si>
    <t>022</t>
  </si>
  <si>
    <t>POTIER Sylvain</t>
  </si>
  <si>
    <t>DELEPINE Baptiste</t>
  </si>
  <si>
    <t>112</t>
  </si>
  <si>
    <t>38 -  J1 J2 J3 M M</t>
  </si>
  <si>
    <t>CHAMPAGNE Alexandre</t>
  </si>
  <si>
    <t>GUENON Aubin</t>
  </si>
  <si>
    <t>MARGUET Leo</t>
  </si>
  <si>
    <t>J.C.VERTOU</t>
  </si>
  <si>
    <t>CHAUVEAU Alexandre</t>
  </si>
  <si>
    <t>MARGELY Loes</t>
  </si>
  <si>
    <t>JC DE PORNIC</t>
  </si>
  <si>
    <t>MORIN Eliot</t>
  </si>
  <si>
    <t>IDF</t>
  </si>
  <si>
    <t>ZERTAL Gibriel</t>
  </si>
  <si>
    <t>A.S.P.T.T. PARI</t>
  </si>
  <si>
    <t>8 -  P40 M M</t>
  </si>
  <si>
    <t>FOUCHER William</t>
  </si>
  <si>
    <t>USCPM JUDO</t>
  </si>
  <si>
    <t>LAMOUREUX Arnaud</t>
  </si>
  <si>
    <t>AJ BRISSAC</t>
  </si>
  <si>
    <t>PASQUIER Jerome</t>
  </si>
  <si>
    <t>PONTVALLAIN JC</t>
  </si>
  <si>
    <t>DEFORGES Herve</t>
  </si>
  <si>
    <t>FRESNAIS Joel</t>
  </si>
  <si>
    <t>AM ECOUFLANT</t>
  </si>
  <si>
    <t>CHEVALIER Franck</t>
  </si>
  <si>
    <t>9 -  P40 M M</t>
  </si>
  <si>
    <t>PINARD Florent</t>
  </si>
  <si>
    <t>FARET Miguel</t>
  </si>
  <si>
    <t>JUDO CLUB DE LA</t>
  </si>
  <si>
    <t>MERITAN Alain</t>
  </si>
  <si>
    <t>TAYSSE Stephane</t>
  </si>
  <si>
    <t>JC SUZERAIN</t>
  </si>
  <si>
    <t>DONNIO Gildas</t>
  </si>
  <si>
    <t>D LORIENT</t>
  </si>
  <si>
    <t>VALLE Stephane</t>
  </si>
  <si>
    <t>010,2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</si>
</sst>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sz val="5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81">
    <xf numFmtId="0" fontId="0" fillId="0" borderId="0" xfId="0" applyFont="1" applyAlignment="1">
      <alignment/>
    </xf>
    <xf numFmtId="0" fontId="19" fillId="0" borderId="0" xfId="50" applyFont="1" applyAlignment="1" applyProtection="1">
      <alignment horizontal="center" vertical="center"/>
      <protection hidden="1"/>
    </xf>
    <xf numFmtId="0" fontId="20" fillId="0" borderId="0" xfId="50" applyFont="1" applyAlignment="1" applyProtection="1">
      <alignment horizontal="center" vertical="center" shrinkToFit="1"/>
      <protection hidden="1"/>
    </xf>
    <xf numFmtId="0" fontId="19" fillId="0" borderId="0" xfId="50" applyFont="1" applyAlignment="1" applyProtection="1">
      <alignment vertical="center"/>
      <protection hidden="1"/>
    </xf>
    <xf numFmtId="0" fontId="18" fillId="0" borderId="0" xfId="50" applyAlignment="1" applyProtection="1">
      <alignment horizontal="center" vertical="center"/>
      <protection hidden="1"/>
    </xf>
    <xf numFmtId="0" fontId="18" fillId="0" borderId="0" xfId="50" applyAlignment="1" applyProtection="1">
      <alignment vertical="center"/>
      <protection hidden="1"/>
    </xf>
    <xf numFmtId="0" fontId="21" fillId="0" borderId="10" xfId="50" applyFont="1" applyBorder="1" applyAlignment="1" applyProtection="1">
      <alignment horizontal="center" vertical="center"/>
      <protection hidden="1"/>
    </xf>
    <xf numFmtId="0" fontId="19" fillId="0" borderId="0" xfId="50" applyFont="1" applyFill="1" applyBorder="1" applyAlignment="1" applyProtection="1">
      <alignment vertical="center"/>
      <protection hidden="1"/>
    </xf>
    <xf numFmtId="0" fontId="19" fillId="0" borderId="0" xfId="50" applyFont="1" applyAlignment="1" applyProtection="1">
      <alignment horizontal="left" vertical="center"/>
      <protection hidden="1"/>
    </xf>
    <xf numFmtId="0" fontId="22" fillId="0" borderId="0" xfId="50" applyFont="1" applyAlignment="1" applyProtection="1">
      <alignment horizontal="center" vertical="center"/>
      <protection hidden="1"/>
    </xf>
    <xf numFmtId="0" fontId="21" fillId="0" borderId="0" xfId="50" applyFont="1" applyAlignment="1" applyProtection="1">
      <alignment horizontal="right" vertical="center"/>
      <protection hidden="1"/>
    </xf>
    <xf numFmtId="0" fontId="21" fillId="0" borderId="0" xfId="50" applyFont="1" applyBorder="1" applyAlignment="1" applyProtection="1">
      <alignment horizontal="right" vertical="center"/>
      <protection hidden="1"/>
    </xf>
    <xf numFmtId="0" fontId="23" fillId="0" borderId="11" xfId="50" applyFont="1" applyBorder="1" applyAlignment="1" applyProtection="1">
      <alignment horizontal="center" vertical="center" shrinkToFit="1"/>
      <protection hidden="1"/>
    </xf>
    <xf numFmtId="0" fontId="21" fillId="0" borderId="0" xfId="50" applyFont="1" applyAlignment="1" applyProtection="1">
      <alignment horizontal="left" vertical="center"/>
      <protection hidden="1"/>
    </xf>
    <xf numFmtId="164" fontId="18" fillId="0" borderId="0" xfId="50" applyNumberFormat="1" applyFont="1" applyAlignment="1" applyProtection="1">
      <alignment horizontal="left" vertical="center" shrinkToFit="1"/>
      <protection hidden="1"/>
    </xf>
    <xf numFmtId="0" fontId="55" fillId="0" borderId="0" xfId="50" applyFont="1" applyAlignment="1" applyProtection="1">
      <alignment vertical="center"/>
      <protection hidden="1"/>
    </xf>
    <xf numFmtId="0" fontId="25" fillId="0" borderId="12" xfId="50" applyFont="1" applyBorder="1" applyAlignment="1" applyProtection="1">
      <alignment horizontal="center" vertical="center"/>
      <protection hidden="1"/>
    </xf>
    <xf numFmtId="0" fontId="18" fillId="0" borderId="0" xfId="50" applyBorder="1" applyAlignment="1" applyProtection="1">
      <alignment vertical="center"/>
      <protection hidden="1"/>
    </xf>
    <xf numFmtId="0" fontId="25" fillId="0" borderId="13" xfId="50" applyFont="1" applyBorder="1" applyAlignment="1" applyProtection="1">
      <alignment horizontal="center" vertical="center"/>
      <protection hidden="1"/>
    </xf>
    <xf numFmtId="0" fontId="18" fillId="0" borderId="11" xfId="50" applyBorder="1" applyAlignment="1" applyProtection="1">
      <alignment horizontal="center" vertical="center"/>
      <protection hidden="1"/>
    </xf>
    <xf numFmtId="0" fontId="18" fillId="0" borderId="0" xfId="50" applyAlignment="1" applyProtection="1">
      <alignment horizontal="right" vertical="center"/>
      <protection hidden="1"/>
    </xf>
    <xf numFmtId="0" fontId="18" fillId="0" borderId="14" xfId="50" applyBorder="1" applyAlignment="1" applyProtection="1">
      <alignment horizontal="right" vertical="center"/>
      <protection hidden="1"/>
    </xf>
    <xf numFmtId="0" fontId="18" fillId="0" borderId="0" xfId="50" applyAlignment="1" applyProtection="1">
      <alignment horizontal="left" vertical="center"/>
      <protection hidden="1"/>
    </xf>
    <xf numFmtId="0" fontId="23" fillId="0" borderId="0" xfId="50" applyFont="1" applyAlignment="1" applyProtection="1">
      <alignment horizontal="center" vertical="center"/>
      <protection hidden="1"/>
    </xf>
    <xf numFmtId="0" fontId="23" fillId="0" borderId="15" xfId="50" applyFont="1" applyBorder="1" applyAlignment="1" applyProtection="1">
      <alignment horizontal="center" vertical="center"/>
      <protection hidden="1"/>
    </xf>
    <xf numFmtId="0" fontId="26" fillId="0" borderId="16" xfId="50" applyFont="1" applyBorder="1" applyAlignment="1" applyProtection="1">
      <alignment horizontal="center" vertical="center"/>
      <protection hidden="1"/>
    </xf>
    <xf numFmtId="0" fontId="26" fillId="0" borderId="17" xfId="50" applyFont="1" applyBorder="1" applyAlignment="1" applyProtection="1">
      <alignment horizontal="center" vertical="center"/>
      <protection hidden="1"/>
    </xf>
    <xf numFmtId="0" fontId="26" fillId="0" borderId="18" xfId="50" applyFont="1" applyBorder="1" applyAlignment="1" applyProtection="1">
      <alignment horizontal="center" vertical="center"/>
      <protection hidden="1"/>
    </xf>
    <xf numFmtId="0" fontId="26" fillId="0" borderId="0" xfId="5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26" fillId="0" borderId="19" xfId="50" applyFont="1" applyBorder="1" applyAlignment="1" applyProtection="1">
      <alignment horizontal="center" vertical="center"/>
      <protection hidden="1"/>
    </xf>
    <xf numFmtId="0" fontId="26" fillId="0" borderId="20" xfId="50" applyFont="1" applyBorder="1" applyAlignment="1" applyProtection="1">
      <alignment horizontal="center" vertical="center"/>
      <protection hidden="1"/>
    </xf>
    <xf numFmtId="0" fontId="26" fillId="0" borderId="21" xfId="50" applyFont="1" applyBorder="1" applyAlignment="1" applyProtection="1">
      <alignment horizontal="center" vertical="center"/>
      <protection hidden="1"/>
    </xf>
    <xf numFmtId="0" fontId="27" fillId="0" borderId="0" xfId="50" applyFont="1" applyAlignment="1" applyProtection="1">
      <alignment vertical="center"/>
      <protection hidden="1"/>
    </xf>
    <xf numFmtId="0" fontId="18" fillId="0" borderId="0" xfId="50" applyFill="1" applyBorder="1" applyAlignment="1" applyProtection="1">
      <alignment horizontal="center"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19" fillId="0" borderId="0" xfId="50" applyFont="1" applyBorder="1" applyAlignment="1" applyProtection="1">
      <alignment/>
      <protection hidden="1"/>
    </xf>
    <xf numFmtId="0" fontId="28" fillId="33" borderId="11" xfId="50" applyFont="1" applyFill="1" applyBorder="1" applyAlignment="1" applyProtection="1">
      <alignment horizontal="center" vertical="center" shrinkToFit="1"/>
      <protection hidden="1"/>
    </xf>
    <xf numFmtId="0" fontId="21" fillId="33" borderId="11" xfId="50" applyFont="1" applyFill="1" applyBorder="1" applyAlignment="1" applyProtection="1">
      <alignment horizontal="center" vertical="center"/>
      <protection hidden="1"/>
    </xf>
    <xf numFmtId="0" fontId="21" fillId="33" borderId="11" xfId="50" applyFont="1" applyFill="1" applyBorder="1" applyAlignment="1" applyProtection="1">
      <alignment horizontal="center" vertical="center" shrinkToFit="1"/>
      <protection hidden="1"/>
    </xf>
    <xf numFmtId="0" fontId="21" fillId="33" borderId="11" xfId="50" applyFont="1" applyFill="1" applyBorder="1" applyAlignment="1" applyProtection="1">
      <alignment horizontal="center" vertical="center" shrinkToFit="1"/>
      <protection hidden="1"/>
    </xf>
    <xf numFmtId="0" fontId="28" fillId="34" borderId="11" xfId="0" applyFont="1" applyFill="1" applyBorder="1" applyAlignment="1" applyProtection="1">
      <alignment horizontal="center" vertical="center"/>
      <protection hidden="1" locked="0"/>
    </xf>
    <xf numFmtId="0" fontId="28" fillId="35" borderId="11" xfId="0" applyFont="1" applyFill="1" applyBorder="1" applyAlignment="1" applyProtection="1">
      <alignment horizontal="center" vertical="center"/>
      <protection hidden="1" locked="0"/>
    </xf>
    <xf numFmtId="0" fontId="29" fillId="36" borderId="11" xfId="0" applyFont="1" applyFill="1" applyBorder="1" applyAlignment="1" applyProtection="1">
      <alignment horizontal="center" vertical="center"/>
      <protection hidden="1" locked="0"/>
    </xf>
    <xf numFmtId="0" fontId="28" fillId="0" borderId="0" xfId="50" applyFont="1" applyFill="1" applyBorder="1" applyAlignment="1" applyProtection="1">
      <alignment horizontal="center" vertical="center"/>
      <protection hidden="1" locked="0"/>
    </xf>
    <xf numFmtId="0" fontId="30" fillId="0" borderId="0" xfId="50" applyFont="1" applyFill="1" applyBorder="1" applyAlignment="1" applyProtection="1">
      <alignment horizontal="center" vertical="center" wrapText="1"/>
      <protection hidden="1"/>
    </xf>
    <xf numFmtId="0" fontId="19" fillId="0" borderId="0" xfId="50" applyFont="1" applyAlignment="1" applyProtection="1" quotePrefix="1">
      <alignment horizontal="left" vertical="center"/>
      <protection hidden="1"/>
    </xf>
    <xf numFmtId="0" fontId="31" fillId="0" borderId="11" xfId="50" applyFont="1" applyBorder="1" applyAlignment="1" applyProtection="1">
      <alignment horizontal="center" vertical="center" shrinkToFit="1"/>
      <protection hidden="1"/>
    </xf>
    <xf numFmtId="0" fontId="28" fillId="33" borderId="11" xfId="50" applyFont="1" applyFill="1" applyBorder="1" applyAlignment="1" applyProtection="1">
      <alignment horizontal="center" vertical="center"/>
      <protection hidden="1"/>
    </xf>
    <xf numFmtId="0" fontId="32" fillId="0" borderId="11" xfId="50" applyFont="1" applyBorder="1" applyAlignment="1" applyProtection="1">
      <alignment horizontal="center" vertical="center" shrinkToFit="1"/>
      <protection hidden="1"/>
    </xf>
    <xf numFmtId="0" fontId="32" fillId="0" borderId="11" xfId="50" applyFont="1" applyBorder="1" applyAlignment="1" applyProtection="1">
      <alignment horizontal="center" vertical="center" shrinkToFit="1"/>
      <protection hidden="1"/>
    </xf>
    <xf numFmtId="49" fontId="3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1" fillId="33" borderId="11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0" xfId="50" applyFont="1" applyAlignment="1" applyProtection="1">
      <alignment vertical="center"/>
      <protection hidden="1"/>
    </xf>
    <xf numFmtId="49" fontId="31" fillId="0" borderId="0" xfId="50" applyNumberFormat="1" applyFont="1" applyFill="1" applyBorder="1" applyAlignment="1" applyProtection="1">
      <alignment horizontal="center" vertical="center" shrinkToFit="1"/>
      <protection hidden="1"/>
    </xf>
    <xf numFmtId="49" fontId="31" fillId="0" borderId="0" xfId="50" applyNumberFormat="1" applyFont="1" applyFill="1" applyBorder="1" applyAlignment="1" applyProtection="1">
      <alignment horizontal="center" vertical="center"/>
      <protection hidden="1"/>
    </xf>
    <xf numFmtId="49" fontId="28" fillId="0" borderId="0" xfId="50" applyNumberFormat="1" applyFont="1" applyFill="1" applyBorder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center" vertical="center"/>
      <protection hidden="1"/>
    </xf>
    <xf numFmtId="0" fontId="32" fillId="36" borderId="11" xfId="50" applyFont="1" applyFill="1" applyBorder="1" applyAlignment="1" applyProtection="1">
      <alignment horizontal="center" vertical="center" shrinkToFit="1"/>
      <protection hidden="1"/>
    </xf>
    <xf numFmtId="0" fontId="31" fillId="0" borderId="0" xfId="50" applyFont="1" applyAlignment="1" applyProtection="1" quotePrefix="1">
      <alignment horizontal="left" vertical="center"/>
      <protection hidden="1"/>
    </xf>
    <xf numFmtId="0" fontId="31" fillId="0" borderId="0" xfId="50" applyFont="1" applyFill="1" applyBorder="1" applyAlignment="1" applyProtection="1">
      <alignment horizontal="center" vertical="center" shrinkToFit="1"/>
      <protection hidden="1"/>
    </xf>
    <xf numFmtId="0" fontId="28" fillId="0" borderId="0" xfId="50" applyFont="1" applyFill="1" applyBorder="1" applyAlignment="1" applyProtection="1">
      <alignment horizontal="center" vertical="center"/>
      <protection hidden="1"/>
    </xf>
    <xf numFmtId="0" fontId="32" fillId="0" borderId="0" xfId="50" applyFont="1" applyFill="1" applyBorder="1" applyAlignment="1" applyProtection="1">
      <alignment horizontal="center" vertical="center" shrinkToFit="1"/>
      <protection hidden="1"/>
    </xf>
    <xf numFmtId="0" fontId="32" fillId="0" borderId="22" xfId="50" applyFont="1" applyFill="1" applyBorder="1" applyAlignment="1" applyProtection="1">
      <alignment vertical="center" shrinkToFit="1"/>
      <protection hidden="1"/>
    </xf>
    <xf numFmtId="49" fontId="31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3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50" applyFont="1" applyFill="1" applyBorder="1" applyAlignment="1" applyProtection="1">
      <alignment vertical="center" shrinkToFit="1"/>
      <protection hidden="1"/>
    </xf>
    <xf numFmtId="0" fontId="31" fillId="0" borderId="0" xfId="50" applyFont="1" applyFill="1" applyBorder="1" applyAlignment="1" applyProtection="1">
      <alignment horizontal="center" vertical="center" shrinkToFit="1"/>
      <protection locked="0"/>
    </xf>
    <xf numFmtId="49" fontId="31" fillId="0" borderId="0" xfId="5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50" applyFont="1" applyFill="1" applyBorder="1" applyAlignment="1" applyProtection="1">
      <alignment/>
      <protection hidden="1"/>
    </xf>
    <xf numFmtId="0" fontId="31" fillId="0" borderId="0" xfId="50" applyFont="1" applyAlignment="1" applyProtection="1">
      <alignment horizontal="left" vertical="center"/>
      <protection hidden="1"/>
    </xf>
    <xf numFmtId="0" fontId="31" fillId="0" borderId="0" xfId="50" applyFont="1" applyBorder="1" applyAlignment="1" applyProtection="1">
      <alignment vertical="center"/>
      <protection hidden="1"/>
    </xf>
    <xf numFmtId="0" fontId="18" fillId="0" borderId="0" xfId="50" applyFont="1" applyFill="1" applyBorder="1" applyAlignment="1" applyProtection="1">
      <alignment vertical="center" wrapText="1"/>
      <protection hidden="1"/>
    </xf>
    <xf numFmtId="0" fontId="18" fillId="0" borderId="0" xfId="50" applyFont="1" applyAlignment="1" applyProtection="1">
      <alignment horizontal="center"/>
      <protection hidden="1"/>
    </xf>
    <xf numFmtId="0" fontId="56" fillId="0" borderId="0" xfId="50" applyFont="1" applyFill="1" applyBorder="1" applyAlignment="1" applyProtection="1">
      <alignment wrapText="1"/>
      <protection hidden="1"/>
    </xf>
    <xf numFmtId="0" fontId="56" fillId="0" borderId="0" xfId="50" applyFont="1" applyFill="1" applyBorder="1" applyAlignment="1" applyProtection="1">
      <alignment/>
      <protection hidden="1"/>
    </xf>
    <xf numFmtId="0" fontId="31" fillId="0" borderId="0" xfId="50" applyFont="1" applyBorder="1" applyAlignment="1" applyProtection="1">
      <alignment vertical="center" wrapText="1"/>
      <protection hidden="1"/>
    </xf>
    <xf numFmtId="0" fontId="28" fillId="0" borderId="0" xfId="50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 locked="0"/>
    </xf>
    <xf numFmtId="0" fontId="18" fillId="0" borderId="23" xfId="50" applyFont="1" applyBorder="1" applyAlignment="1" applyProtection="1">
      <alignment horizontal="center" wrapText="1"/>
      <protection hidden="1"/>
    </xf>
    <xf numFmtId="0" fontId="18" fillId="0" borderId="24" xfId="50" applyFont="1" applyBorder="1" applyAlignment="1" applyProtection="1">
      <alignment horizontal="center" wrapText="1"/>
      <protection hidden="1"/>
    </xf>
    <xf numFmtId="0" fontId="18" fillId="0" borderId="25" xfId="50" applyFont="1" applyBorder="1" applyAlignment="1" applyProtection="1">
      <alignment horizontal="center" wrapText="1"/>
      <protection hidden="1"/>
    </xf>
    <xf numFmtId="0" fontId="19" fillId="0" borderId="0" xfId="50" applyFont="1" applyBorder="1" applyAlignment="1" applyProtection="1">
      <alignment wrapText="1"/>
      <protection hidden="1"/>
    </xf>
    <xf numFmtId="49" fontId="31" fillId="0" borderId="0" xfId="50" applyNumberFormat="1" applyFont="1" applyFill="1" applyBorder="1" applyAlignment="1" applyProtection="1">
      <alignment horizontal="left" vertical="center"/>
      <protection hidden="1"/>
    </xf>
    <xf numFmtId="0" fontId="30" fillId="33" borderId="26" xfId="50" applyFont="1" applyFill="1" applyBorder="1" applyAlignment="1" applyProtection="1">
      <alignment horizontal="center" vertical="center" wrapText="1"/>
      <protection hidden="1"/>
    </xf>
    <xf numFmtId="0" fontId="30" fillId="33" borderId="27" xfId="50" applyFont="1" applyFill="1" applyBorder="1" applyAlignment="1" applyProtection="1">
      <alignment horizontal="center" vertical="center" wrapText="1"/>
      <protection hidden="1"/>
    </xf>
    <xf numFmtId="0" fontId="30" fillId="33" borderId="28" xfId="50" applyFont="1" applyFill="1" applyBorder="1" applyAlignment="1" applyProtection="1">
      <alignment horizontal="center" vertical="center" wrapText="1"/>
      <protection hidden="1"/>
    </xf>
    <xf numFmtId="49" fontId="57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50" applyFont="1" applyFill="1" applyBorder="1" applyAlignment="1" applyProtection="1">
      <alignment vertical="center"/>
      <protection hidden="1"/>
    </xf>
    <xf numFmtId="0" fontId="31" fillId="0" borderId="0" xfId="50" applyFont="1" applyBorder="1" applyAlignment="1" applyProtection="1" quotePrefix="1">
      <alignment horizontal="left" vertical="center"/>
      <protection hidden="1"/>
    </xf>
    <xf numFmtId="0" fontId="28" fillId="0" borderId="0" xfId="50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center" vertical="center" shrinkToFit="1"/>
      <protection hidden="1"/>
    </xf>
    <xf numFmtId="0" fontId="31" fillId="0" borderId="0" xfId="50" applyFont="1" applyBorder="1" applyAlignment="1" applyProtection="1">
      <alignment/>
      <protection hidden="1"/>
    </xf>
    <xf numFmtId="0" fontId="18" fillId="0" borderId="23" xfId="50" applyFont="1" applyBorder="1" applyAlignment="1" applyProtection="1">
      <alignment horizontal="center"/>
      <protection hidden="1"/>
    </xf>
    <xf numFmtId="0" fontId="18" fillId="0" borderId="24" xfId="50" applyFont="1" applyBorder="1" applyAlignment="1" applyProtection="1">
      <alignment horizontal="center"/>
      <protection hidden="1"/>
    </xf>
    <xf numFmtId="0" fontId="18" fillId="0" borderId="25" xfId="50" applyFont="1" applyBorder="1" applyAlignment="1" applyProtection="1">
      <alignment horizontal="center"/>
      <protection hidden="1"/>
    </xf>
    <xf numFmtId="0" fontId="31" fillId="0" borderId="0" xfId="50" applyFont="1" applyFill="1" applyBorder="1" applyAlignment="1" applyProtection="1">
      <alignment/>
      <protection hidden="1"/>
    </xf>
    <xf numFmtId="0" fontId="28" fillId="33" borderId="29" xfId="50" applyFont="1" applyFill="1" applyBorder="1" applyAlignment="1" applyProtection="1">
      <alignment horizontal="center" vertical="center" shrinkToFit="1"/>
      <protection hidden="1"/>
    </xf>
    <xf numFmtId="0" fontId="28" fillId="33" borderId="30" xfId="50" applyFont="1" applyFill="1" applyBorder="1" applyAlignment="1" applyProtection="1">
      <alignment horizontal="center" vertical="center" shrinkToFit="1"/>
      <protection hidden="1"/>
    </xf>
    <xf numFmtId="0" fontId="21" fillId="33" borderId="29" xfId="50" applyFont="1" applyFill="1" applyBorder="1" applyAlignment="1" applyProtection="1">
      <alignment horizontal="center" vertical="center"/>
      <protection hidden="1"/>
    </xf>
    <xf numFmtId="0" fontId="21" fillId="33" borderId="31" xfId="50" applyFont="1" applyFill="1" applyBorder="1" applyAlignment="1" applyProtection="1">
      <alignment horizontal="center" vertical="center" shrinkToFit="1"/>
      <protection hidden="1"/>
    </xf>
    <xf numFmtId="0" fontId="30" fillId="33" borderId="31" xfId="50" applyFont="1" applyFill="1" applyBorder="1" applyAlignment="1" applyProtection="1">
      <alignment horizontal="center" vertical="center" wrapText="1"/>
      <protection hidden="1"/>
    </xf>
    <xf numFmtId="0" fontId="28" fillId="33" borderId="31" xfId="50" applyFont="1" applyFill="1" applyBorder="1" applyAlignment="1" applyProtection="1">
      <alignment horizontal="center" vertical="center"/>
      <protection hidden="1"/>
    </xf>
    <xf numFmtId="0" fontId="28" fillId="33" borderId="32" xfId="50" applyFont="1" applyFill="1" applyBorder="1" applyAlignment="1" applyProtection="1">
      <alignment horizontal="center" vertical="center"/>
      <protection hidden="1"/>
    </xf>
    <xf numFmtId="0" fontId="30" fillId="33" borderId="33" xfId="50" applyFont="1" applyFill="1" applyBorder="1" applyAlignment="1" applyProtection="1">
      <alignment horizontal="center" vertical="center" wrapText="1"/>
      <protection hidden="1"/>
    </xf>
    <xf numFmtId="0" fontId="28" fillId="33" borderId="34" xfId="50" applyFont="1" applyFill="1" applyBorder="1" applyAlignment="1" applyProtection="1">
      <alignment horizontal="center" vertical="center" wrapText="1"/>
      <protection hidden="1"/>
    </xf>
    <xf numFmtId="0" fontId="28" fillId="33" borderId="32" xfId="50" applyFont="1" applyFill="1" applyBorder="1" applyAlignment="1" applyProtection="1">
      <alignment horizontal="center" vertical="center" wrapText="1"/>
      <protection hidden="1"/>
    </xf>
    <xf numFmtId="0" fontId="31" fillId="0" borderId="35" xfId="50" applyFont="1" applyBorder="1" applyAlignment="1" applyProtection="1">
      <alignment horizontal="center" vertical="center"/>
      <protection hidden="1"/>
    </xf>
    <xf numFmtId="0" fontId="31" fillId="0" borderId="36" xfId="50" applyFont="1" applyBorder="1" applyAlignment="1" applyProtection="1">
      <alignment horizontal="center" vertical="center" wrapText="1"/>
      <protection hidden="1"/>
    </xf>
    <xf numFmtId="0" fontId="31" fillId="0" borderId="37" xfId="50" applyFont="1" applyBorder="1" applyAlignment="1" applyProtection="1">
      <alignment horizontal="center" vertical="center" wrapText="1"/>
      <protection hidden="1"/>
    </xf>
    <xf numFmtId="0" fontId="30" fillId="33" borderId="38" xfId="50" applyFont="1" applyFill="1" applyBorder="1" applyAlignment="1" applyProtection="1">
      <alignment horizontal="center" vertical="center" wrapText="1"/>
      <protection hidden="1"/>
    </xf>
    <xf numFmtId="0" fontId="30" fillId="33" borderId="39" xfId="50" applyFont="1" applyFill="1" applyBorder="1" applyAlignment="1" applyProtection="1">
      <alignment horizontal="center" vertical="center" wrapText="1"/>
      <protection hidden="1"/>
    </xf>
    <xf numFmtId="0" fontId="30" fillId="33" borderId="40" xfId="50" applyFont="1" applyFill="1" applyBorder="1" applyAlignment="1" applyProtection="1">
      <alignment horizontal="center" vertical="center" wrapText="1"/>
      <protection hidden="1"/>
    </xf>
    <xf numFmtId="49" fontId="58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50" applyFont="1" applyFill="1" applyBorder="1" applyAlignment="1" applyProtection="1">
      <alignment horizontal="center" vertical="center" shrinkToFit="1"/>
      <protection hidden="1"/>
    </xf>
    <xf numFmtId="0" fontId="31" fillId="0" borderId="41" xfId="50" applyFont="1" applyBorder="1" applyAlignment="1" applyProtection="1">
      <alignment horizontal="center" vertical="center" shrinkToFit="1"/>
      <protection hidden="1"/>
    </xf>
    <xf numFmtId="0" fontId="31" fillId="0" borderId="42" xfId="50" applyFont="1" applyBorder="1" applyAlignment="1" applyProtection="1">
      <alignment horizontal="center" vertical="center" shrinkToFit="1"/>
      <protection hidden="1"/>
    </xf>
    <xf numFmtId="0" fontId="28" fillId="33" borderId="41" xfId="50" applyFont="1" applyFill="1" applyBorder="1" applyAlignment="1" applyProtection="1">
      <alignment horizontal="center" vertical="center" shrinkToFit="1"/>
      <protection hidden="1"/>
    </xf>
    <xf numFmtId="0" fontId="31" fillId="0" borderId="11" xfId="50" applyFont="1" applyFill="1" applyBorder="1" applyAlignment="1" applyProtection="1">
      <alignment horizontal="center" vertical="center"/>
      <protection locked="0"/>
    </xf>
    <xf numFmtId="0" fontId="31" fillId="0" borderId="43" xfId="50" applyFont="1" applyFill="1" applyBorder="1" applyAlignment="1" applyProtection="1">
      <alignment horizontal="center" vertical="center"/>
      <protection locked="0"/>
    </xf>
    <xf numFmtId="49" fontId="31" fillId="0" borderId="44" xfId="50" applyNumberFormat="1" applyFont="1" applyBorder="1" applyAlignment="1" applyProtection="1">
      <alignment horizontal="center" vertical="center"/>
      <protection hidden="1"/>
    </xf>
    <xf numFmtId="0" fontId="28" fillId="33" borderId="45" xfId="50" applyFont="1" applyFill="1" applyBorder="1" applyAlignment="1" applyProtection="1">
      <alignment horizontal="center" vertical="center" wrapText="1"/>
      <protection hidden="1"/>
    </xf>
    <xf numFmtId="0" fontId="28" fillId="33" borderId="43" xfId="50" applyFont="1" applyFill="1" applyBorder="1" applyAlignment="1" applyProtection="1">
      <alignment horizontal="center" vertical="center" wrapText="1"/>
      <protection hidden="1"/>
    </xf>
    <xf numFmtId="0" fontId="31" fillId="0" borderId="35" xfId="50" applyFont="1" applyFill="1" applyBorder="1" applyAlignment="1" applyProtection="1">
      <alignment horizontal="center" vertical="center"/>
      <protection hidden="1"/>
    </xf>
    <xf numFmtId="0" fontId="31" fillId="0" borderId="36" xfId="50" applyFont="1" applyFill="1" applyBorder="1" applyAlignment="1" applyProtection="1">
      <alignment horizontal="center" vertical="center" wrapText="1"/>
      <protection hidden="1"/>
    </xf>
    <xf numFmtId="0" fontId="30" fillId="0" borderId="41" xfId="50" applyFont="1" applyFill="1" applyBorder="1" applyAlignment="1" applyProtection="1">
      <alignment horizontal="center" vertical="center" wrapText="1"/>
      <protection hidden="1"/>
    </xf>
    <xf numFmtId="0" fontId="30" fillId="0" borderId="11" xfId="50" applyFont="1" applyFill="1" applyBorder="1" applyAlignment="1" applyProtection="1">
      <alignment horizontal="center" vertical="center" wrapText="1"/>
      <protection hidden="1"/>
    </xf>
    <xf numFmtId="0" fontId="30" fillId="0" borderId="43" xfId="50" applyFont="1" applyFill="1" applyBorder="1" applyAlignment="1" applyProtection="1">
      <alignment horizontal="center" vertical="center" wrapText="1"/>
      <protection hidden="1"/>
    </xf>
    <xf numFmtId="49" fontId="59" fillId="0" borderId="0" xfId="50" applyNumberFormat="1" applyFont="1" applyFill="1" applyBorder="1" applyAlignment="1" applyProtection="1">
      <alignment horizontal="center" vertical="center"/>
      <protection hidden="1"/>
    </xf>
    <xf numFmtId="0" fontId="31" fillId="36" borderId="36" xfId="50" applyFont="1" applyFill="1" applyBorder="1" applyAlignment="1" applyProtection="1">
      <alignment horizontal="center" vertical="center" wrapText="1"/>
      <protection hidden="1"/>
    </xf>
    <xf numFmtId="0" fontId="37" fillId="0" borderId="41" xfId="50" applyFont="1" applyFill="1" applyBorder="1" applyAlignment="1" applyProtection="1" quotePrefix="1">
      <alignment horizontal="center" vertical="center" wrapText="1"/>
      <protection hidden="1"/>
    </xf>
    <xf numFmtId="0" fontId="38" fillId="0" borderId="41" xfId="50" applyFont="1" applyFill="1" applyBorder="1" applyAlignment="1" applyProtection="1" quotePrefix="1">
      <alignment horizontal="center" vertical="center" wrapText="1"/>
      <protection hidden="1"/>
    </xf>
    <xf numFmtId="0" fontId="31" fillId="0" borderId="46" xfId="50" applyFont="1" applyBorder="1" applyAlignment="1" applyProtection="1">
      <alignment horizontal="center" vertical="center" shrinkToFit="1"/>
      <protection hidden="1"/>
    </xf>
    <xf numFmtId="0" fontId="31" fillId="0" borderId="47" xfId="50" applyFont="1" applyBorder="1" applyAlignment="1" applyProtection="1">
      <alignment horizontal="center" vertical="center" shrinkToFit="1"/>
      <protection hidden="1"/>
    </xf>
    <xf numFmtId="0" fontId="28" fillId="33" borderId="46" xfId="50" applyFont="1" applyFill="1" applyBorder="1" applyAlignment="1" applyProtection="1">
      <alignment horizontal="center" vertical="center" shrinkToFit="1"/>
      <protection hidden="1"/>
    </xf>
    <xf numFmtId="0" fontId="32" fillId="36" borderId="48" xfId="50" applyFont="1" applyFill="1" applyBorder="1" applyAlignment="1" applyProtection="1">
      <alignment horizontal="center" vertical="center" shrinkToFit="1"/>
      <protection hidden="1"/>
    </xf>
    <xf numFmtId="0" fontId="31" fillId="0" borderId="48" xfId="50" applyFont="1" applyBorder="1" applyAlignment="1" applyProtection="1">
      <alignment horizontal="center" vertical="center" shrinkToFit="1"/>
      <protection hidden="1"/>
    </xf>
    <xf numFmtId="0" fontId="31" fillId="0" borderId="48" xfId="50" applyFont="1" applyFill="1" applyBorder="1" applyAlignment="1" applyProtection="1">
      <alignment horizontal="center" vertical="center"/>
      <protection locked="0"/>
    </xf>
    <xf numFmtId="0" fontId="31" fillId="0" borderId="49" xfId="50" applyFont="1" applyFill="1" applyBorder="1" applyAlignment="1" applyProtection="1">
      <alignment horizontal="center" vertical="center"/>
      <protection locked="0"/>
    </xf>
    <xf numFmtId="49" fontId="31" fillId="0" borderId="50" xfId="50" applyNumberFormat="1" applyFont="1" applyBorder="1" applyAlignment="1" applyProtection="1">
      <alignment horizontal="center" vertical="center"/>
      <protection hidden="1"/>
    </xf>
    <xf numFmtId="0" fontId="28" fillId="33" borderId="51" xfId="50" applyFont="1" applyFill="1" applyBorder="1" applyAlignment="1" applyProtection="1">
      <alignment horizontal="center" vertical="center" wrapText="1"/>
      <protection hidden="1"/>
    </xf>
    <xf numFmtId="0" fontId="28" fillId="33" borderId="49" xfId="50" applyFont="1" applyFill="1" applyBorder="1" applyAlignment="1" applyProtection="1">
      <alignment horizontal="center" vertical="center" wrapText="1"/>
      <protection hidden="1"/>
    </xf>
    <xf numFmtId="0" fontId="30" fillId="0" borderId="46" xfId="50" applyFont="1" applyFill="1" applyBorder="1" applyAlignment="1" applyProtection="1">
      <alignment horizontal="center" vertical="center" wrapText="1"/>
      <protection hidden="1"/>
    </xf>
    <xf numFmtId="0" fontId="30" fillId="0" borderId="48" xfId="50" applyFont="1" applyFill="1" applyBorder="1" applyAlignment="1" applyProtection="1">
      <alignment horizontal="center" vertical="center" wrapText="1"/>
      <protection hidden="1"/>
    </xf>
    <xf numFmtId="0" fontId="30" fillId="0" borderId="49" xfId="50" applyFont="1" applyFill="1" applyBorder="1" applyAlignment="1" applyProtection="1">
      <alignment horizontal="center" vertical="center" wrapText="1"/>
      <protection hidden="1"/>
    </xf>
    <xf numFmtId="0" fontId="31" fillId="0" borderId="52" xfId="50" applyFont="1" applyBorder="1" applyAlignment="1" applyProtection="1">
      <alignment horizontal="center" vertical="center"/>
      <protection hidden="1"/>
    </xf>
    <xf numFmtId="0" fontId="31" fillId="0" borderId="0" xfId="50" applyFont="1" applyBorder="1" applyAlignment="1" applyProtection="1">
      <alignment horizontal="center" vertical="center"/>
      <protection hidden="1"/>
    </xf>
    <xf numFmtId="0" fontId="28" fillId="0" borderId="0" xfId="50" applyFont="1" applyFill="1" applyBorder="1" applyAlignment="1" applyProtection="1">
      <alignment horizontal="center" vertical="center" shrinkToFit="1"/>
      <protection hidden="1"/>
    </xf>
    <xf numFmtId="0" fontId="31" fillId="0" borderId="0" xfId="50" applyFont="1" applyFill="1" applyBorder="1" applyAlignment="1" applyProtection="1">
      <alignment vertical="center" wrapText="1"/>
      <protection hidden="1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21" fillId="0" borderId="0" xfId="50" applyNumberFormat="1" applyFont="1" applyFill="1" applyBorder="1" applyAlignment="1" applyProtection="1">
      <alignment vertical="center" wrapText="1"/>
      <protection hidden="1"/>
    </xf>
    <xf numFmtId="0" fontId="36" fillId="0" borderId="0" xfId="50" applyFont="1" applyFill="1" applyBorder="1" applyAlignment="1" applyProtection="1">
      <alignment horizontal="center" vertical="center"/>
      <protection hidden="1"/>
    </xf>
    <xf numFmtId="49" fontId="31" fillId="0" borderId="0" xfId="50" applyNumberFormat="1" applyFont="1" applyBorder="1" applyAlignment="1" applyProtection="1">
      <alignment horizontal="center" vertical="center"/>
      <protection hidden="1"/>
    </xf>
    <xf numFmtId="0" fontId="31" fillId="0" borderId="0" xfId="50" applyFont="1" applyFill="1" applyBorder="1" applyAlignment="1" applyProtection="1">
      <alignment horizontal="left" vertical="center"/>
      <protection hidden="1"/>
    </xf>
    <xf numFmtId="0" fontId="28" fillId="0" borderId="0" xfId="50" applyFont="1" applyBorder="1" applyAlignment="1" applyProtection="1">
      <alignment horizontal="center" vertical="center"/>
      <protection hidden="1"/>
    </xf>
    <xf numFmtId="0" fontId="31" fillId="0" borderId="53" xfId="50" applyFont="1" applyBorder="1" applyAlignment="1" applyProtection="1">
      <alignment vertical="center"/>
      <protection hidden="1"/>
    </xf>
    <xf numFmtId="0" fontId="31" fillId="0" borderId="0" xfId="50" applyFont="1" applyFill="1" applyBorder="1" applyAlignment="1" applyProtection="1">
      <alignment horizontal="center" vertical="center"/>
      <protection hidden="1"/>
    </xf>
    <xf numFmtId="0" fontId="31" fillId="0" borderId="42" xfId="50" applyFont="1" applyBorder="1" applyAlignment="1" applyProtection="1">
      <alignment horizontal="right" vertical="center" shrinkToFit="1"/>
      <protection hidden="1"/>
    </xf>
    <xf numFmtId="0" fontId="31" fillId="0" borderId="35" xfId="50" applyFont="1" applyBorder="1" applyAlignment="1" applyProtection="1">
      <alignment horizontal="right" vertical="center" shrinkToFit="1"/>
      <protection hidden="1"/>
    </xf>
    <xf numFmtId="0" fontId="31" fillId="0" borderId="45" xfId="50" applyFont="1" applyBorder="1" applyAlignment="1" applyProtection="1">
      <alignment horizontal="right" vertical="center" shrinkToFit="1"/>
      <protection hidden="1"/>
    </xf>
    <xf numFmtId="0" fontId="31" fillId="0" borderId="11" xfId="50" applyFont="1" applyBorder="1" applyAlignment="1" applyProtection="1">
      <alignment vertical="center"/>
      <protection hidden="1" locked="0"/>
    </xf>
    <xf numFmtId="0" fontId="31" fillId="0" borderId="11" xfId="50" applyFont="1" applyFill="1" applyBorder="1" applyAlignment="1" applyProtection="1">
      <alignment vertical="center"/>
      <protection hidden="1" locked="0"/>
    </xf>
    <xf numFmtId="0" fontId="31" fillId="0" borderId="0" xfId="50" applyFont="1" applyFill="1" applyBorder="1" applyAlignment="1" applyProtection="1">
      <alignment vertical="center"/>
      <protection hidden="1" locked="0"/>
    </xf>
    <xf numFmtId="0" fontId="31" fillId="0" borderId="0" xfId="50" applyFont="1" applyBorder="1" applyAlignment="1" applyProtection="1">
      <alignment vertical="center"/>
      <protection hidden="1" locked="0"/>
    </xf>
    <xf numFmtId="0" fontId="31" fillId="0" borderId="42" xfId="50" applyFont="1" applyBorder="1" applyAlignment="1" applyProtection="1">
      <alignment horizontal="right" vertical="center"/>
      <protection hidden="1"/>
    </xf>
    <xf numFmtId="0" fontId="31" fillId="0" borderId="35" xfId="50" applyFont="1" applyBorder="1" applyAlignment="1" applyProtection="1">
      <alignment horizontal="right" vertical="center"/>
      <protection hidden="1"/>
    </xf>
    <xf numFmtId="0" fontId="31" fillId="0" borderId="45" xfId="50" applyFont="1" applyBorder="1" applyAlignment="1" applyProtection="1">
      <alignment horizontal="right" vertical="center"/>
      <protection hidden="1"/>
    </xf>
    <xf numFmtId="0" fontId="19" fillId="0" borderId="0" xfId="50" applyFont="1" applyBorder="1" applyAlignment="1" applyProtection="1">
      <alignment vertical="center"/>
      <protection hidden="1"/>
    </xf>
    <xf numFmtId="0" fontId="0" fillId="0" borderId="11" xfId="0" applyBorder="1" applyAlignment="1">
      <alignment/>
    </xf>
    <xf numFmtId="0" fontId="19" fillId="0" borderId="11" xfId="50" applyFont="1" applyBorder="1" applyAlignment="1" applyProtection="1">
      <alignment vertical="center"/>
      <protection hidden="1"/>
    </xf>
    <xf numFmtId="0" fontId="21" fillId="33" borderId="42" xfId="50" applyFont="1" applyFill="1" applyBorder="1" applyAlignment="1" applyProtection="1">
      <alignment horizontal="center" vertical="center" shrinkToFit="1"/>
      <protection hidden="1"/>
    </xf>
    <xf numFmtId="0" fontId="21" fillId="33" borderId="35" xfId="50" applyFont="1" applyFill="1" applyBorder="1" applyAlignment="1" applyProtection="1">
      <alignment horizontal="center" vertical="center" shrinkToFit="1"/>
      <protection hidden="1"/>
    </xf>
    <xf numFmtId="0" fontId="21" fillId="33" borderId="45" xfId="50" applyFont="1" applyFill="1" applyBorder="1" applyAlignment="1" applyProtection="1">
      <alignment horizontal="center" vertical="center" shrinkToFit="1"/>
      <protection hidden="1"/>
    </xf>
    <xf numFmtId="0" fontId="28" fillId="36" borderId="11" xfId="0" applyFont="1" applyFill="1" applyBorder="1" applyAlignment="1" applyProtection="1">
      <alignment horizontal="center" vertical="center"/>
      <protection hidden="1" locked="0"/>
    </xf>
    <xf numFmtId="0" fontId="31" fillId="0" borderId="54" xfId="50" applyFont="1" applyBorder="1" applyAlignment="1" applyProtection="1">
      <alignment horizontal="center" vertical="center" shrinkToFit="1"/>
      <protection hidden="1"/>
    </xf>
    <xf numFmtId="0" fontId="31" fillId="0" borderId="22" xfId="50" applyFont="1" applyFill="1" applyBorder="1" applyAlignment="1" applyProtection="1">
      <alignment horizontal="center" shrinkToFit="1"/>
      <protection hidden="1"/>
    </xf>
    <xf numFmtId="0" fontId="28" fillId="0" borderId="22" xfId="50" applyFont="1" applyFill="1" applyBorder="1" applyAlignment="1" applyProtection="1">
      <alignment horizontal="center"/>
      <protection hidden="1"/>
    </xf>
    <xf numFmtId="0" fontId="32" fillId="0" borderId="22" xfId="50" applyFont="1" applyFill="1" applyBorder="1" applyAlignment="1" applyProtection="1">
      <alignment horizontal="center" shrinkToFit="1"/>
      <protection hidden="1"/>
    </xf>
    <xf numFmtId="0" fontId="32" fillId="0" borderId="22" xfId="50" applyFont="1" applyFill="1" applyBorder="1" applyAlignment="1" applyProtection="1">
      <alignment horizontal="center" shrinkToFit="1"/>
      <protection hidden="1"/>
    </xf>
    <xf numFmtId="49" fontId="31" fillId="0" borderId="22" xfId="0" applyNumberFormat="1" applyFont="1" applyFill="1" applyBorder="1" applyAlignment="1" applyProtection="1">
      <alignment horizontal="center" shrinkToFit="1"/>
      <protection hidden="1"/>
    </xf>
    <xf numFmtId="49" fontId="31" fillId="0" borderId="22" xfId="0" applyNumberFormat="1" applyFont="1" applyFill="1" applyBorder="1" applyAlignment="1" applyProtection="1">
      <alignment horizontal="center" shrinkToFit="1"/>
      <protection locked="0"/>
    </xf>
    <xf numFmtId="0" fontId="31" fillId="0" borderId="0" xfId="50" applyFont="1" applyAlignment="1" applyProtection="1">
      <alignment/>
      <protection hidden="1"/>
    </xf>
    <xf numFmtId="0" fontId="31" fillId="0" borderId="0" xfId="50" applyFont="1" applyAlignment="1" applyProtection="1" quotePrefix="1">
      <alignment horizontal="left"/>
      <protection hidden="1"/>
    </xf>
    <xf numFmtId="0" fontId="31" fillId="0" borderId="0" xfId="50" applyFont="1" applyFill="1" applyBorder="1" applyAlignment="1" applyProtection="1">
      <alignment horizontal="center" shrinkToFit="1"/>
      <protection hidden="1"/>
    </xf>
    <xf numFmtId="0" fontId="28" fillId="0" borderId="0" xfId="50" applyFont="1" applyFill="1" applyBorder="1" applyAlignment="1" applyProtection="1">
      <alignment horizontal="center"/>
      <protection hidden="1"/>
    </xf>
    <xf numFmtId="0" fontId="31" fillId="0" borderId="0" xfId="50" applyFont="1" applyFill="1" applyBorder="1" applyAlignment="1" applyProtection="1">
      <alignment horizontal="center" shrinkToFit="1"/>
      <protection locked="0"/>
    </xf>
    <xf numFmtId="49" fontId="31" fillId="0" borderId="0" xfId="50" applyNumberFormat="1" applyFont="1" applyFill="1" applyBorder="1" applyAlignment="1" applyProtection="1">
      <alignment horizontal="center" shrinkToFit="1"/>
      <protection hidden="1"/>
    </xf>
    <xf numFmtId="49" fontId="31" fillId="0" borderId="0" xfId="50" applyNumberFormat="1" applyFont="1" applyFill="1" applyBorder="1" applyAlignment="1" applyProtection="1">
      <alignment horizontal="center" shrinkToFit="1"/>
      <protection locked="0"/>
    </xf>
    <xf numFmtId="49" fontId="31" fillId="0" borderId="0" xfId="50" applyNumberFormat="1" applyFont="1" applyFill="1" applyBorder="1" applyAlignment="1" applyProtection="1">
      <alignment horizontal="center"/>
      <protection hidden="1"/>
    </xf>
    <xf numFmtId="0" fontId="31" fillId="0" borderId="0" xfId="50" applyFont="1" applyAlignment="1" applyProtection="1">
      <alignment horizontal="left"/>
      <protection hidden="1"/>
    </xf>
    <xf numFmtId="0" fontId="18" fillId="0" borderId="0" xfId="50" applyFont="1" applyFill="1" applyBorder="1" applyAlignment="1" applyProtection="1">
      <alignment wrapText="1"/>
      <protection hidden="1"/>
    </xf>
    <xf numFmtId="0" fontId="28" fillId="0" borderId="42" xfId="50" applyFont="1" applyBorder="1" applyAlignment="1" applyProtection="1">
      <alignment horizontal="center" vertical="center" wrapText="1"/>
      <protection hidden="1"/>
    </xf>
    <xf numFmtId="0" fontId="28" fillId="0" borderId="35" xfId="50" applyFont="1" applyBorder="1" applyAlignment="1" applyProtection="1">
      <alignment horizontal="center" vertical="center" wrapText="1"/>
      <protection hidden="1"/>
    </xf>
    <xf numFmtId="0" fontId="28" fillId="0" borderId="45" xfId="50" applyFont="1" applyBorder="1" applyAlignment="1" applyProtection="1">
      <alignment horizontal="center" vertical="center" wrapText="1"/>
      <protection hidden="1"/>
    </xf>
    <xf numFmtId="0" fontId="18" fillId="0" borderId="55" xfId="50" applyFont="1" applyBorder="1" applyAlignment="1" applyProtection="1">
      <alignment horizontal="center" vertical="center" wrapText="1"/>
      <protection hidden="1"/>
    </xf>
    <xf numFmtId="0" fontId="18" fillId="0" borderId="56" xfId="50" applyFont="1" applyBorder="1" applyAlignment="1" applyProtection="1">
      <alignment horizontal="center" vertical="center" wrapText="1"/>
      <protection hidden="1"/>
    </xf>
    <xf numFmtId="0" fontId="18" fillId="0" borderId="57" xfId="50" applyFont="1" applyBorder="1" applyAlignment="1" applyProtection="1">
      <alignment horizontal="center" vertical="center" wrapText="1"/>
      <protection hidden="1"/>
    </xf>
    <xf numFmtId="0" fontId="30" fillId="33" borderId="58" xfId="50" applyFont="1" applyFill="1" applyBorder="1" applyAlignment="1" applyProtection="1">
      <alignment horizontal="center" vertical="center" wrapText="1"/>
      <protection hidden="1"/>
    </xf>
    <xf numFmtId="0" fontId="30" fillId="33" borderId="59" xfId="50" applyFont="1" applyFill="1" applyBorder="1" applyAlignment="1" applyProtection="1">
      <alignment horizontal="center" vertical="center" wrapText="1"/>
      <protection hidden="1"/>
    </xf>
    <xf numFmtId="0" fontId="30" fillId="33" borderId="60" xfId="50" applyFont="1" applyFill="1" applyBorder="1" applyAlignment="1" applyProtection="1">
      <alignment horizontal="center" vertical="center" wrapText="1"/>
      <protection hidden="1"/>
    </xf>
    <xf numFmtId="0" fontId="30" fillId="33" borderId="29" xfId="50" applyFont="1" applyFill="1" applyBorder="1" applyAlignment="1" applyProtection="1">
      <alignment horizontal="center" vertical="center" wrapText="1"/>
      <protection hidden="1"/>
    </xf>
    <xf numFmtId="0" fontId="30" fillId="33" borderId="32" xfId="50" applyFont="1" applyFill="1" applyBorder="1" applyAlignment="1" applyProtection="1">
      <alignment horizontal="center" vertical="center" wrapText="1"/>
      <protection hidden="1"/>
    </xf>
    <xf numFmtId="0" fontId="30" fillId="33" borderId="41" xfId="50" applyFont="1" applyFill="1" applyBorder="1" applyAlignment="1" applyProtection="1">
      <alignment horizontal="center" vertical="center" wrapText="1"/>
      <protection hidden="1"/>
    </xf>
    <xf numFmtId="0" fontId="30" fillId="33" borderId="11" xfId="50" applyFont="1" applyFill="1" applyBorder="1" applyAlignment="1" applyProtection="1">
      <alignment horizontal="center" vertical="center" wrapText="1"/>
      <protection hidden="1"/>
    </xf>
    <xf numFmtId="0" fontId="30" fillId="33" borderId="43" xfId="50" applyFont="1" applyFill="1" applyBorder="1" applyAlignment="1" applyProtection="1">
      <alignment horizontal="center" vertical="center" wrapText="1"/>
      <protection hidden="1"/>
    </xf>
    <xf numFmtId="49" fontId="37" fillId="0" borderId="41" xfId="50" applyNumberFormat="1" applyFont="1" applyFill="1" applyBorder="1" applyAlignment="1" applyProtection="1">
      <alignment horizontal="center" vertical="center"/>
      <protection hidden="1"/>
    </xf>
    <xf numFmtId="49" fontId="31" fillId="0" borderId="11" xfId="50" applyNumberFormat="1" applyFont="1" applyFill="1" applyBorder="1" applyAlignment="1" applyProtection="1">
      <alignment horizontal="center" vertical="center"/>
      <protection hidden="1"/>
    </xf>
    <xf numFmtId="49" fontId="31" fillId="0" borderId="43" xfId="50" applyNumberFormat="1" applyFont="1" applyFill="1" applyBorder="1" applyAlignment="1" applyProtection="1">
      <alignment horizontal="center" vertical="center"/>
      <protection hidden="1"/>
    </xf>
    <xf numFmtId="49" fontId="31" fillId="0" borderId="41" xfId="50" applyNumberFormat="1" applyFont="1" applyFill="1" applyBorder="1" applyAlignment="1" applyProtection="1">
      <alignment horizontal="center" vertical="center"/>
      <protection hidden="1"/>
    </xf>
    <xf numFmtId="49" fontId="31" fillId="33" borderId="41" xfId="50" applyNumberFormat="1" applyFont="1" applyFill="1" applyBorder="1" applyAlignment="1" applyProtection="1">
      <alignment horizontal="center" vertical="center"/>
      <protection hidden="1"/>
    </xf>
    <xf numFmtId="49" fontId="31" fillId="0" borderId="41" xfId="50" applyNumberFormat="1" applyFont="1" applyFill="1" applyBorder="1" applyAlignment="1" applyProtection="1" quotePrefix="1">
      <alignment horizontal="center" vertical="center"/>
      <protection hidden="1"/>
    </xf>
    <xf numFmtId="49" fontId="31" fillId="33" borderId="46" xfId="50" applyNumberFormat="1" applyFont="1" applyFill="1" applyBorder="1" applyAlignment="1" applyProtection="1">
      <alignment horizontal="center" vertical="center"/>
      <protection hidden="1"/>
    </xf>
    <xf numFmtId="49" fontId="31" fillId="0" borderId="48" xfId="50" applyNumberFormat="1" applyFont="1" applyFill="1" applyBorder="1" applyAlignment="1" applyProtection="1">
      <alignment horizontal="center" vertical="center"/>
      <protection hidden="1"/>
    </xf>
    <xf numFmtId="49" fontId="31" fillId="0" borderId="49" xfId="50" applyNumberFormat="1" applyFont="1" applyFill="1" applyBorder="1" applyAlignment="1" applyProtection="1">
      <alignment horizontal="center" vertical="center"/>
      <protection hidden="1"/>
    </xf>
    <xf numFmtId="49" fontId="31" fillId="0" borderId="46" xfId="50" applyNumberFormat="1" applyFont="1" applyFill="1" applyBorder="1" applyAlignment="1" applyProtection="1">
      <alignment horizontal="center" vertical="center"/>
      <protection hidden="1"/>
    </xf>
    <xf numFmtId="0" fontId="31" fillId="0" borderId="52" xfId="50" applyFont="1" applyBorder="1" applyAlignment="1" applyProtection="1">
      <alignment horizontal="center"/>
      <protection hidden="1"/>
    </xf>
    <xf numFmtId="0" fontId="31" fillId="0" borderId="0" xfId="50" applyFont="1" applyBorder="1" applyAlignment="1" applyProtection="1">
      <alignment horizontal="center"/>
      <protection hidden="1"/>
    </xf>
    <xf numFmtId="0" fontId="31" fillId="0" borderId="41" xfId="50" applyFont="1" applyFill="1" applyBorder="1" applyAlignment="1" applyProtection="1">
      <alignment horizontal="center" vertical="center" wrapText="1"/>
      <protection hidden="1"/>
    </xf>
    <xf numFmtId="0" fontId="28" fillId="0" borderId="11" xfId="50" applyFont="1" applyFill="1" applyBorder="1" applyAlignment="1" applyProtection="1">
      <alignment horizontal="center" vertical="center" wrapText="1"/>
      <protection hidden="1"/>
    </xf>
    <xf numFmtId="0" fontId="28" fillId="0" borderId="41" xfId="50" applyFont="1" applyFill="1" applyBorder="1" applyAlignment="1" applyProtection="1">
      <alignment horizontal="center" vertical="center" wrapText="1"/>
      <protection hidden="1"/>
    </xf>
    <xf numFmtId="0" fontId="32" fillId="0" borderId="48" xfId="50" applyFont="1" applyBorder="1" applyAlignment="1" applyProtection="1">
      <alignment horizontal="center" vertical="center" shrinkToFit="1"/>
      <protection hidden="1"/>
    </xf>
    <xf numFmtId="0" fontId="28" fillId="0" borderId="46" xfId="50" applyFont="1" applyFill="1" applyBorder="1" applyAlignment="1" applyProtection="1">
      <alignment horizontal="center" vertical="center" wrapText="1"/>
      <protection hidden="1"/>
    </xf>
    <xf numFmtId="0" fontId="31" fillId="0" borderId="48" xfId="50" applyFont="1" applyFill="1" applyBorder="1" applyAlignment="1" applyProtection="1" quotePrefix="1">
      <alignment horizontal="center" vertical="center" wrapText="1"/>
      <protection hidden="1"/>
    </xf>
    <xf numFmtId="0" fontId="28" fillId="0" borderId="48" xfId="50" applyFont="1" applyFill="1" applyBorder="1" applyAlignment="1" applyProtection="1">
      <alignment horizontal="center" vertical="center" wrapText="1"/>
      <protection hidden="1"/>
    </xf>
    <xf numFmtId="0" fontId="28" fillId="34" borderId="11" xfId="50" applyFont="1" applyFill="1" applyBorder="1" applyAlignment="1" applyProtection="1">
      <alignment horizontal="center" vertical="center"/>
      <protection hidden="1" locked="0"/>
    </xf>
    <xf numFmtId="0" fontId="29" fillId="36" borderId="11" xfId="50" applyFont="1" applyFill="1" applyBorder="1" applyAlignment="1" applyProtection="1">
      <alignment horizontal="center" vertical="center"/>
      <protection hidden="1" locked="0"/>
    </xf>
    <xf numFmtId="0" fontId="28" fillId="36" borderId="11" xfId="50" applyFont="1" applyFill="1" applyBorder="1" applyAlignment="1" applyProtection="1">
      <alignment horizontal="center" vertical="center"/>
      <protection hidden="1" locked="0"/>
    </xf>
    <xf numFmtId="0" fontId="19" fillId="0" borderId="0" xfId="50" applyFont="1" applyFill="1" applyAlignment="1" applyProtection="1" quotePrefix="1">
      <alignment horizontal="left" vertical="center"/>
      <protection hidden="1"/>
    </xf>
    <xf numFmtId="0" fontId="0" fillId="0" borderId="0" xfId="0" applyFill="1" applyAlignment="1">
      <alignment/>
    </xf>
    <xf numFmtId="0" fontId="31" fillId="36" borderId="11" xfId="50" applyFont="1" applyFill="1" applyBorder="1" applyAlignment="1" applyProtection="1">
      <alignment vertical="center"/>
      <protection hidden="1"/>
    </xf>
    <xf numFmtId="0" fontId="32" fillId="0" borderId="42" xfId="50" applyFont="1" applyBorder="1" applyAlignment="1" applyProtection="1">
      <alignment horizontal="center" vertical="center" shrinkToFit="1"/>
      <protection hidden="1"/>
    </xf>
    <xf numFmtId="0" fontId="32" fillId="0" borderId="35" xfId="50" applyFont="1" applyBorder="1" applyAlignment="1" applyProtection="1">
      <alignment horizontal="center" vertical="center" shrinkToFit="1"/>
      <protection hidden="1"/>
    </xf>
    <xf numFmtId="0" fontId="32" fillId="0" borderId="45" xfId="50" applyFont="1" applyBorder="1" applyAlignment="1" applyProtection="1">
      <alignment horizontal="center" vertical="center" shrinkToFit="1"/>
      <protection hidden="1"/>
    </xf>
    <xf numFmtId="49" fontId="31" fillId="0" borderId="11" xfId="50" applyNumberFormat="1" applyFont="1" applyFill="1" applyBorder="1" applyAlignment="1" applyProtection="1">
      <alignment horizontal="center" vertical="center" shrinkToFit="1"/>
      <protection locked="0"/>
    </xf>
    <xf numFmtId="49" fontId="31" fillId="33" borderId="11" xfId="50" applyNumberFormat="1" applyFont="1" applyFill="1" applyBorder="1" applyAlignment="1" applyProtection="1">
      <alignment horizontal="center" vertical="center" shrinkToFit="1"/>
      <protection hidden="1"/>
    </xf>
    <xf numFmtId="0" fontId="31" fillId="0" borderId="0" xfId="50" applyFont="1" applyFill="1" applyAlignment="1" applyProtection="1" quotePrefix="1">
      <alignment horizontal="left" vertical="center"/>
      <protection hidden="1"/>
    </xf>
    <xf numFmtId="0" fontId="31" fillId="0" borderId="0" xfId="50" applyFont="1" applyFill="1" applyAlignment="1" applyProtection="1">
      <alignment horizontal="center" vertical="center"/>
      <protection hidden="1"/>
    </xf>
    <xf numFmtId="0" fontId="31" fillId="0" borderId="11" xfId="50" applyFont="1" applyBorder="1" applyAlignment="1" applyProtection="1">
      <alignment vertical="center"/>
      <protection hidden="1"/>
    </xf>
    <xf numFmtId="0" fontId="31" fillId="0" borderId="0" xfId="50" applyFont="1" applyFill="1" applyAlignment="1" applyProtection="1">
      <alignment vertical="center"/>
      <protection hidden="1"/>
    </xf>
    <xf numFmtId="0" fontId="31" fillId="0" borderId="11" xfId="50" applyFont="1" applyFill="1" applyBorder="1" applyAlignment="1" applyProtection="1">
      <alignment horizontal="center" vertical="center" shrinkToFit="1"/>
      <protection locked="0"/>
    </xf>
    <xf numFmtId="49" fontId="31" fillId="0" borderId="0" xfId="50" applyNumberFormat="1" applyFont="1" applyFill="1" applyBorder="1" applyAlignment="1" applyProtection="1" quotePrefix="1">
      <alignment horizontal="left" vertical="center"/>
      <protection hidden="1"/>
    </xf>
    <xf numFmtId="0" fontId="31" fillId="0" borderId="0" xfId="50" applyFont="1" applyBorder="1" applyAlignment="1" applyProtection="1">
      <alignment horizontal="center" vertical="center" shrinkToFit="1"/>
      <protection hidden="1"/>
    </xf>
    <xf numFmtId="49" fontId="31" fillId="0" borderId="0" xfId="50" applyNumberFormat="1" applyFont="1" applyFill="1" applyBorder="1" applyAlignment="1" applyProtection="1" quotePrefix="1">
      <alignment horizontal="center" vertical="center"/>
      <protection hidden="1"/>
    </xf>
    <xf numFmtId="0" fontId="28" fillId="0" borderId="11" xfId="50" applyFont="1" applyBorder="1" applyAlignment="1" applyProtection="1">
      <alignment horizontal="center" vertical="center" wrapText="1"/>
      <protection hidden="1"/>
    </xf>
    <xf numFmtId="0" fontId="18" fillId="0" borderId="55" xfId="50" applyFont="1" applyBorder="1" applyAlignment="1" applyProtection="1">
      <alignment horizontal="center" wrapText="1"/>
      <protection hidden="1"/>
    </xf>
    <xf numFmtId="0" fontId="18" fillId="0" borderId="56" xfId="50" applyFont="1" applyBorder="1" applyAlignment="1" applyProtection="1">
      <alignment horizontal="center" wrapText="1"/>
      <protection hidden="1"/>
    </xf>
    <xf numFmtId="0" fontId="18" fillId="0" borderId="57" xfId="50" applyFont="1" applyBorder="1" applyAlignment="1" applyProtection="1">
      <alignment horizontal="center" wrapText="1"/>
      <protection hidden="1"/>
    </xf>
    <xf numFmtId="0" fontId="28" fillId="35" borderId="11" xfId="50" applyFont="1" applyFill="1" applyBorder="1" applyAlignment="1" applyProtection="1">
      <alignment horizontal="center" vertical="center"/>
      <protection hidden="1" locked="0"/>
    </xf>
    <xf numFmtId="0" fontId="31" fillId="0" borderId="0" xfId="50" applyFont="1" applyFill="1" applyBorder="1" applyAlignment="1" applyProtection="1" quotePrefix="1">
      <alignment horizontal="left" vertical="center"/>
      <protection hidden="1"/>
    </xf>
    <xf numFmtId="0" fontId="28" fillId="33" borderId="30" xfId="50" applyFont="1" applyFill="1" applyBorder="1" applyAlignment="1" applyProtection="1">
      <alignment horizontal="center" vertical="center"/>
      <protection hidden="1"/>
    </xf>
    <xf numFmtId="49" fontId="30" fillId="33" borderId="29" xfId="50" applyNumberFormat="1" applyFont="1" applyFill="1" applyBorder="1" applyAlignment="1" applyProtection="1">
      <alignment horizontal="center" vertical="center" wrapText="1"/>
      <protection hidden="1"/>
    </xf>
    <xf numFmtId="49" fontId="30" fillId="33" borderId="31" xfId="50" applyNumberFormat="1" applyFont="1" applyFill="1" applyBorder="1" applyAlignment="1" applyProtection="1">
      <alignment horizontal="center" vertical="center" wrapText="1"/>
      <protection hidden="1"/>
    </xf>
    <xf numFmtId="49" fontId="30" fillId="33" borderId="32" xfId="50" applyNumberFormat="1" applyFont="1" applyFill="1" applyBorder="1" applyAlignment="1" applyProtection="1">
      <alignment horizontal="center" vertical="center" wrapText="1"/>
      <protection hidden="1"/>
    </xf>
    <xf numFmtId="49" fontId="30" fillId="33" borderId="41" xfId="50" applyNumberFormat="1" applyFont="1" applyFill="1" applyBorder="1" applyAlignment="1" applyProtection="1">
      <alignment horizontal="center" vertical="center" wrapText="1"/>
      <protection hidden="1"/>
    </xf>
    <xf numFmtId="49" fontId="30" fillId="33" borderId="11" xfId="50" applyNumberFormat="1" applyFont="1" applyFill="1" applyBorder="1" applyAlignment="1" applyProtection="1">
      <alignment horizontal="center" vertical="center" wrapText="1"/>
      <protection hidden="1"/>
    </xf>
    <xf numFmtId="49" fontId="30" fillId="33" borderId="43" xfId="50" applyNumberFormat="1" applyFont="1" applyFill="1" applyBorder="1" applyAlignment="1" applyProtection="1">
      <alignment horizontal="center" vertical="center" wrapText="1"/>
      <protection hidden="1"/>
    </xf>
    <xf numFmtId="0" fontId="31" fillId="0" borderId="11" xfId="50" applyFont="1" applyBorder="1" applyAlignment="1" applyProtection="1">
      <alignment horizontal="center" vertical="center"/>
      <protection hidden="1"/>
    </xf>
    <xf numFmtId="0" fontId="31" fillId="0" borderId="42" xfId="50" applyFont="1" applyFill="1" applyBorder="1" applyAlignment="1" applyProtection="1">
      <alignment horizontal="center" vertical="center"/>
      <protection locked="0"/>
    </xf>
    <xf numFmtId="0" fontId="31" fillId="0" borderId="37" xfId="50" applyFont="1" applyFill="1" applyBorder="1" applyAlignment="1" applyProtection="1">
      <alignment horizontal="center" vertical="center" wrapText="1"/>
      <protection hidden="1"/>
    </xf>
    <xf numFmtId="49" fontId="31" fillId="33" borderId="11" xfId="50" applyNumberFormat="1" applyFont="1" applyFill="1" applyBorder="1" applyAlignment="1" applyProtection="1">
      <alignment horizontal="center" vertical="center"/>
      <protection hidden="1"/>
    </xf>
    <xf numFmtId="0" fontId="31" fillId="36" borderId="48" xfId="50" applyFont="1" applyFill="1" applyBorder="1" applyAlignment="1" applyProtection="1">
      <alignment vertical="center"/>
      <protection hidden="1"/>
    </xf>
    <xf numFmtId="0" fontId="31" fillId="0" borderId="48" xfId="50" applyFont="1" applyBorder="1" applyAlignment="1" applyProtection="1">
      <alignment horizontal="center" vertical="center"/>
      <protection hidden="1"/>
    </xf>
    <xf numFmtId="0" fontId="31" fillId="0" borderId="47" xfId="50" applyFont="1" applyFill="1" applyBorder="1" applyAlignment="1" applyProtection="1">
      <alignment horizontal="center" vertical="center"/>
      <protection locked="0"/>
    </xf>
    <xf numFmtId="49" fontId="31" fillId="33" borderId="48" xfId="50" applyNumberFormat="1" applyFont="1" applyFill="1" applyBorder="1" applyAlignment="1" applyProtection="1">
      <alignment horizontal="center" vertical="center"/>
      <protection hidden="1"/>
    </xf>
    <xf numFmtId="0" fontId="28" fillId="0" borderId="0" xfId="50" applyFont="1" applyFill="1" applyAlignment="1" applyProtection="1">
      <alignment horizontal="center" vertical="center"/>
      <protection hidden="1"/>
    </xf>
    <xf numFmtId="0" fontId="31" fillId="0" borderId="42" xfId="50" applyFont="1" applyFill="1" applyBorder="1" applyAlignment="1" applyProtection="1">
      <alignment horizontal="right" vertical="center" shrinkToFit="1"/>
      <protection hidden="1"/>
    </xf>
    <xf numFmtId="0" fontId="31" fillId="0" borderId="35" xfId="50" applyFont="1" applyFill="1" applyBorder="1" applyAlignment="1" applyProtection="1">
      <alignment horizontal="right" vertical="center" shrinkToFit="1"/>
      <protection hidden="1"/>
    </xf>
    <xf numFmtId="0" fontId="31" fillId="0" borderId="42" xfId="50" applyFont="1" applyFill="1" applyBorder="1" applyAlignment="1" applyProtection="1">
      <alignment horizontal="right" vertical="center"/>
      <protection hidden="1"/>
    </xf>
    <xf numFmtId="0" fontId="31" fillId="0" borderId="35" xfId="50" applyFont="1" applyFill="1" applyBorder="1" applyAlignment="1" applyProtection="1">
      <alignment horizontal="right" vertical="center"/>
      <protection hidden="1"/>
    </xf>
    <xf numFmtId="0" fontId="22" fillId="0" borderId="0" xfId="50" applyFont="1" applyFill="1" applyAlignment="1" applyProtection="1">
      <alignment horizontal="center" vertical="center"/>
      <protection hidden="1"/>
    </xf>
    <xf numFmtId="0" fontId="19" fillId="0" borderId="0" xfId="50" applyFont="1" applyFill="1" applyAlignment="1" applyProtection="1">
      <alignment vertical="center"/>
      <protection hidden="1"/>
    </xf>
    <xf numFmtId="0" fontId="19" fillId="0" borderId="0" xfId="50" applyFont="1" applyFill="1" applyAlignment="1" applyProtection="1">
      <alignment horizontal="center" vertical="center"/>
      <protection hidden="1"/>
    </xf>
    <xf numFmtId="0" fontId="19" fillId="0" borderId="35" xfId="50" applyFont="1" applyFill="1" applyBorder="1" applyAlignment="1" applyProtection="1">
      <alignment vertical="center"/>
      <protection hidden="1"/>
    </xf>
    <xf numFmtId="0" fontId="0" fillId="0" borderId="11" xfId="0" applyFill="1" applyBorder="1" applyAlignment="1">
      <alignment/>
    </xf>
    <xf numFmtId="0" fontId="19" fillId="0" borderId="11" xfId="50" applyFont="1" applyFill="1" applyBorder="1" applyAlignment="1" applyProtection="1">
      <alignment vertical="center"/>
      <protection hidden="1"/>
    </xf>
    <xf numFmtId="0" fontId="31" fillId="0" borderId="52" xfId="50" applyFont="1" applyBorder="1" applyAlignment="1" applyProtection="1">
      <alignment horizontal="center"/>
      <protection hidden="1"/>
    </xf>
    <xf numFmtId="0" fontId="32" fillId="36" borderId="42" xfId="50" applyFont="1" applyFill="1" applyBorder="1" applyAlignment="1" applyProtection="1">
      <alignment horizontal="center" vertical="center" shrinkToFit="1"/>
      <protection hidden="1"/>
    </xf>
    <xf numFmtId="0" fontId="18" fillId="0" borderId="22" xfId="50" applyFont="1" applyFill="1" applyBorder="1" applyAlignment="1" applyProtection="1">
      <alignment/>
      <protection hidden="1"/>
    </xf>
    <xf numFmtId="0" fontId="32" fillId="0" borderId="42" xfId="50" applyFont="1" applyBorder="1" applyAlignment="1" applyProtection="1">
      <alignment horizontal="center" vertical="center" shrinkToFit="1"/>
      <protection hidden="1"/>
    </xf>
    <xf numFmtId="0" fontId="31" fillId="0" borderId="48" xfId="50" applyFont="1" applyBorder="1" applyAlignment="1" applyProtection="1">
      <alignment vertical="center"/>
      <protection hidden="1"/>
    </xf>
    <xf numFmtId="0" fontId="37" fillId="0" borderId="11" xfId="50" applyFont="1" applyFill="1" applyBorder="1" applyAlignment="1" applyProtection="1" quotePrefix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externalLink" Target="externalLinks/externalLink23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9" activePane="bottomLeft" state="frozen"/>
      <selection pane="topLeft" activeCell="D9" sqref="D9"/>
      <selection pane="bottomLeft" activeCell="Y8" sqref="Y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10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40" t="s">
        <v>15</v>
      </c>
      <c r="H8" s="40"/>
      <c r="I8" s="40"/>
      <c r="J8" s="40"/>
      <c r="K8" s="40"/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 t="s">
        <v>22</v>
      </c>
      <c r="S8" s="41" t="s">
        <v>23</v>
      </c>
      <c r="T8" s="41" t="s">
        <v>24</v>
      </c>
      <c r="U8" s="41" t="s">
        <v>25</v>
      </c>
      <c r="V8" s="41" t="s">
        <v>26</v>
      </c>
      <c r="W8" s="41" t="s">
        <v>27</v>
      </c>
      <c r="X8" s="41" t="s">
        <v>28</v>
      </c>
      <c r="Y8" s="42" t="s">
        <v>29</v>
      </c>
      <c r="Z8" s="43" t="s">
        <v>30</v>
      </c>
      <c r="AE8" s="44"/>
      <c r="AF8" s="44"/>
      <c r="AG8" s="44"/>
      <c r="AH8" s="45"/>
      <c r="AI8" s="45"/>
      <c r="AJ8" s="45"/>
      <c r="AK8" s="45"/>
      <c r="AL8" s="45"/>
      <c r="AM8" s="45"/>
      <c r="AN8" s="45"/>
      <c r="AP8" s="46" t="s">
        <v>31</v>
      </c>
      <c r="AT8"/>
    </row>
    <row r="9" spans="1:43" s="53" customFormat="1" ht="18.75" customHeight="1">
      <c r="A9" s="47" t="s">
        <v>32</v>
      </c>
      <c r="B9" s="47">
        <v>44</v>
      </c>
      <c r="C9" s="48">
        <f aca="true" ca="1" t="shared" si="0" ref="C9:C14">OFFSET(C9,15,0)</f>
        <v>1</v>
      </c>
      <c r="D9" s="49" t="s">
        <v>33</v>
      </c>
      <c r="E9" s="47" t="s">
        <v>34</v>
      </c>
      <c r="F9" s="47">
        <v>76</v>
      </c>
      <c r="G9" s="50" t="s">
        <v>35</v>
      </c>
      <c r="H9" s="50"/>
      <c r="I9" s="50"/>
      <c r="J9" s="50"/>
      <c r="K9" s="50"/>
      <c r="L9" s="51" t="s">
        <v>36</v>
      </c>
      <c r="M9" s="52"/>
      <c r="N9" s="52"/>
      <c r="O9" s="51" t="s">
        <v>37</v>
      </c>
      <c r="P9" s="52"/>
      <c r="Q9" s="52"/>
      <c r="R9" s="51" t="s">
        <v>38</v>
      </c>
      <c r="S9" s="52"/>
      <c r="T9" s="52"/>
      <c r="U9" s="51" t="s">
        <v>39</v>
      </c>
      <c r="V9" s="52"/>
      <c r="W9" s="52"/>
      <c r="X9" s="52"/>
      <c r="Y9" s="51" t="s">
        <v>40</v>
      </c>
      <c r="Z9" s="52"/>
      <c r="AE9" s="54"/>
      <c r="AF9" s="54"/>
      <c r="AG9" s="54"/>
      <c r="AH9" s="55"/>
      <c r="AI9" s="55"/>
      <c r="AJ9" s="55"/>
      <c r="AK9" s="56"/>
      <c r="AL9" s="55"/>
      <c r="AM9" s="56"/>
      <c r="AN9" s="55"/>
      <c r="AP9" s="46" t="s">
        <v>41</v>
      </c>
      <c r="AQ9" s="57">
        <f>IF(E9="M",100,IF(E9=1,100,IF(E9="","",120)))</f>
        <v>100</v>
      </c>
    </row>
    <row r="10" spans="1:42" s="57" customFormat="1" ht="21" customHeight="1">
      <c r="A10" s="47" t="s">
        <v>32</v>
      </c>
      <c r="B10" s="47">
        <v>85</v>
      </c>
      <c r="C10" s="48">
        <f ca="1" t="shared" si="0"/>
        <v>2</v>
      </c>
      <c r="D10" s="58" t="s">
        <v>42</v>
      </c>
      <c r="E10" s="47" t="s">
        <v>34</v>
      </c>
      <c r="F10" s="47">
        <v>77</v>
      </c>
      <c r="G10" s="50" t="s">
        <v>43</v>
      </c>
      <c r="H10" s="50"/>
      <c r="I10" s="50"/>
      <c r="J10" s="50"/>
      <c r="K10" s="50"/>
      <c r="L10" s="51" t="s">
        <v>44</v>
      </c>
      <c r="M10" s="52"/>
      <c r="N10" s="52"/>
      <c r="O10" s="52"/>
      <c r="P10" s="52"/>
      <c r="Q10" s="51" t="s">
        <v>44</v>
      </c>
      <c r="R10" s="52"/>
      <c r="S10" s="51" t="s">
        <v>45</v>
      </c>
      <c r="T10" s="52"/>
      <c r="U10" s="52"/>
      <c r="V10" s="51"/>
      <c r="W10" s="52"/>
      <c r="X10" s="52"/>
      <c r="Y10" s="52"/>
      <c r="Z10" s="51"/>
      <c r="AE10" s="54"/>
      <c r="AF10" s="54"/>
      <c r="AG10" s="54"/>
      <c r="AH10" s="55"/>
      <c r="AI10" s="55"/>
      <c r="AJ10" s="55"/>
      <c r="AK10" s="56"/>
      <c r="AL10" s="55"/>
      <c r="AM10" s="56"/>
      <c r="AN10" s="55"/>
      <c r="AP10" s="59" t="s">
        <v>46</v>
      </c>
    </row>
    <row r="11" spans="1:42" s="53" customFormat="1" ht="21" customHeight="1">
      <c r="A11" s="47" t="s">
        <v>32</v>
      </c>
      <c r="B11" s="47">
        <v>85</v>
      </c>
      <c r="C11" s="48">
        <f ca="1" t="shared" si="0"/>
        <v>3</v>
      </c>
      <c r="D11" s="58" t="s">
        <v>47</v>
      </c>
      <c r="E11" s="47" t="s">
        <v>34</v>
      </c>
      <c r="F11" s="47">
        <v>79</v>
      </c>
      <c r="G11" s="50" t="s">
        <v>48</v>
      </c>
      <c r="H11" s="50"/>
      <c r="I11" s="50"/>
      <c r="J11" s="50"/>
      <c r="K11" s="50"/>
      <c r="L11" s="52"/>
      <c r="M11" s="51" t="s">
        <v>36</v>
      </c>
      <c r="N11" s="52"/>
      <c r="O11" s="52"/>
      <c r="P11" s="51" t="s">
        <v>36</v>
      </c>
      <c r="Q11" s="52"/>
      <c r="R11" s="51" t="s">
        <v>49</v>
      </c>
      <c r="S11" s="52"/>
      <c r="T11" s="52"/>
      <c r="U11" s="52"/>
      <c r="V11" s="52"/>
      <c r="W11" s="51" t="s">
        <v>36</v>
      </c>
      <c r="X11" s="52"/>
      <c r="Y11" s="52"/>
      <c r="Z11" s="51"/>
      <c r="AP11" s="59" t="s">
        <v>50</v>
      </c>
    </row>
    <row r="12" spans="1:42" s="53" customFormat="1" ht="21" customHeight="1">
      <c r="A12" s="47" t="s">
        <v>32</v>
      </c>
      <c r="B12" s="47">
        <v>49</v>
      </c>
      <c r="C12" s="48">
        <f ca="1" t="shared" si="0"/>
        <v>4</v>
      </c>
      <c r="D12" s="58" t="s">
        <v>51</v>
      </c>
      <c r="E12" s="47" t="s">
        <v>34</v>
      </c>
      <c r="F12" s="47">
        <v>80</v>
      </c>
      <c r="G12" s="50" t="s">
        <v>52</v>
      </c>
      <c r="H12" s="50"/>
      <c r="I12" s="50"/>
      <c r="J12" s="50"/>
      <c r="K12" s="50"/>
      <c r="L12" s="52"/>
      <c r="M12" s="51" t="s">
        <v>44</v>
      </c>
      <c r="N12" s="52"/>
      <c r="O12" s="51" t="s">
        <v>44</v>
      </c>
      <c r="P12" s="52"/>
      <c r="Q12" s="52"/>
      <c r="R12" s="52"/>
      <c r="S12" s="52"/>
      <c r="T12" s="51" t="s">
        <v>36</v>
      </c>
      <c r="U12" s="52"/>
      <c r="V12" s="51"/>
      <c r="W12" s="52"/>
      <c r="X12" s="51" t="s">
        <v>36</v>
      </c>
      <c r="Y12" s="52"/>
      <c r="Z12" s="52"/>
      <c r="AP12" s="59" t="s">
        <v>53</v>
      </c>
    </row>
    <row r="13" spans="1:42" s="53" customFormat="1" ht="21" customHeight="1">
      <c r="A13" s="47" t="s">
        <v>32</v>
      </c>
      <c r="B13" s="47">
        <v>49</v>
      </c>
      <c r="C13" s="48">
        <f ca="1" t="shared" si="0"/>
        <v>5</v>
      </c>
      <c r="D13" s="49" t="s">
        <v>54</v>
      </c>
      <c r="E13" s="47" t="s">
        <v>34</v>
      </c>
      <c r="F13" s="47">
        <v>82</v>
      </c>
      <c r="G13" s="50" t="s">
        <v>55</v>
      </c>
      <c r="H13" s="50"/>
      <c r="I13" s="50"/>
      <c r="J13" s="50"/>
      <c r="K13" s="50"/>
      <c r="L13" s="52"/>
      <c r="M13" s="52"/>
      <c r="N13" s="51" t="s">
        <v>39</v>
      </c>
      <c r="O13" s="52"/>
      <c r="P13" s="52"/>
      <c r="Q13" s="51" t="s">
        <v>36</v>
      </c>
      <c r="R13" s="52"/>
      <c r="S13" s="52"/>
      <c r="T13" s="51" t="s">
        <v>44</v>
      </c>
      <c r="U13" s="52"/>
      <c r="V13" s="52"/>
      <c r="W13" s="51" t="s">
        <v>44</v>
      </c>
      <c r="X13" s="52"/>
      <c r="Y13" s="51" t="s">
        <v>44</v>
      </c>
      <c r="Z13" s="52"/>
      <c r="AP13" s="59" t="s">
        <v>56</v>
      </c>
    </row>
    <row r="14" spans="1:42" s="53" customFormat="1" ht="21" customHeight="1">
      <c r="A14" s="47" t="s">
        <v>32</v>
      </c>
      <c r="B14" s="47">
        <v>49</v>
      </c>
      <c r="C14" s="48">
        <f ca="1" t="shared" si="0"/>
        <v>6</v>
      </c>
      <c r="D14" s="58" t="s">
        <v>57</v>
      </c>
      <c r="E14" s="47" t="s">
        <v>34</v>
      </c>
      <c r="F14" s="47">
        <v>82</v>
      </c>
      <c r="G14" s="50" t="s">
        <v>58</v>
      </c>
      <c r="H14" s="50"/>
      <c r="I14" s="50"/>
      <c r="J14" s="50"/>
      <c r="K14" s="50"/>
      <c r="L14" s="52"/>
      <c r="M14" s="52"/>
      <c r="N14" s="51" t="s">
        <v>59</v>
      </c>
      <c r="O14" s="52"/>
      <c r="P14" s="51" t="s">
        <v>44</v>
      </c>
      <c r="Q14" s="52"/>
      <c r="R14" s="52"/>
      <c r="S14" s="51" t="s">
        <v>36</v>
      </c>
      <c r="T14" s="52"/>
      <c r="U14" s="51" t="s">
        <v>44</v>
      </c>
      <c r="V14" s="52"/>
      <c r="W14" s="52"/>
      <c r="X14" s="51" t="s">
        <v>44</v>
      </c>
      <c r="Y14" s="52"/>
      <c r="Z14" s="52"/>
      <c r="AP14" s="59" t="s">
        <v>60</v>
      </c>
    </row>
    <row r="15" spans="1:42" s="53" customFormat="1" ht="21" customHeight="1" hidden="1">
      <c r="A15" s="60"/>
      <c r="B15" s="60"/>
      <c r="C15" s="61"/>
      <c r="D15" s="62"/>
      <c r="E15" s="60"/>
      <c r="F15" s="60"/>
      <c r="G15" s="63"/>
      <c r="H15" s="63"/>
      <c r="I15" s="63"/>
      <c r="J15" s="63"/>
      <c r="K15" s="63"/>
      <c r="L15" s="64"/>
      <c r="M15" s="64"/>
      <c r="N15" s="65"/>
      <c r="O15" s="64"/>
      <c r="P15" s="64"/>
      <c r="Q15" s="64"/>
      <c r="R15" s="65"/>
      <c r="S15" s="64"/>
      <c r="T15" s="64"/>
      <c r="U15" s="65"/>
      <c r="V15" s="64"/>
      <c r="W15" s="64"/>
      <c r="X15" s="64"/>
      <c r="Y15" s="65"/>
      <c r="Z15" s="64"/>
      <c r="AA15" s="64"/>
      <c r="AB15" s="65"/>
      <c r="AP15" s="59"/>
    </row>
    <row r="16" spans="1:42" s="53" customFormat="1" ht="21" customHeight="1" hidden="1">
      <c r="A16" s="60"/>
      <c r="B16" s="60"/>
      <c r="C16" s="61"/>
      <c r="D16" s="62"/>
      <c r="E16" s="60"/>
      <c r="F16" s="60"/>
      <c r="G16" s="66"/>
      <c r="H16" s="66"/>
      <c r="I16" s="66"/>
      <c r="J16" s="66"/>
      <c r="K16" s="66"/>
      <c r="L16" s="64"/>
      <c r="M16" s="64"/>
      <c r="N16" s="64"/>
      <c r="O16" s="65"/>
      <c r="P16" s="64"/>
      <c r="Q16" s="64"/>
      <c r="R16" s="65"/>
      <c r="S16" s="64"/>
      <c r="T16" s="64"/>
      <c r="U16" s="64"/>
      <c r="V16" s="64"/>
      <c r="W16" s="64"/>
      <c r="X16" s="65"/>
      <c r="Y16" s="64"/>
      <c r="Z16" s="65"/>
      <c r="AA16" s="64"/>
      <c r="AB16" s="64"/>
      <c r="AP16" s="59"/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69"/>
      <c r="AA17" s="69"/>
      <c r="AB17" s="69"/>
      <c r="AC17" s="69"/>
      <c r="AD17" s="69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O18" s="55"/>
      <c r="AP18" s="55"/>
      <c r="AT18" s="70"/>
      <c r="AU18" s="71"/>
      <c r="AV18" s="71"/>
      <c r="AW18" s="71"/>
      <c r="AX18" s="71"/>
    </row>
    <row r="19" spans="1:50" s="53" customFormat="1" ht="21" customHeight="1" thickBot="1">
      <c r="A19" s="60"/>
      <c r="B19" s="60"/>
      <c r="C19" s="61"/>
      <c r="Q19" s="54"/>
      <c r="R19" s="54"/>
      <c r="S19" s="73" t="s">
        <v>61</v>
      </c>
      <c r="T19" s="73"/>
      <c r="U19" s="73"/>
      <c r="V19" s="73"/>
      <c r="W19" s="73"/>
      <c r="X19" s="73"/>
      <c r="Y19" s="54"/>
      <c r="Z19" s="74" t="s">
        <v>61</v>
      </c>
      <c r="AA19" s="75"/>
      <c r="AB19" s="75"/>
      <c r="AC19" s="75"/>
      <c r="AD19" s="75"/>
      <c r="AE19" s="75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B20" s="77"/>
      <c r="C20" s="77"/>
      <c r="D20" s="77"/>
      <c r="E20" s="77"/>
      <c r="F20" s="77"/>
      <c r="G20" s="78"/>
      <c r="H20" s="78"/>
      <c r="I20" s="78"/>
      <c r="J20" s="78"/>
      <c r="K20" s="44"/>
      <c r="L20" s="44"/>
      <c r="M20" s="44"/>
      <c r="N20" s="44"/>
      <c r="Q20" s="54"/>
      <c r="R20" s="54"/>
      <c r="S20" s="79" t="s">
        <v>62</v>
      </c>
      <c r="T20" s="80"/>
      <c r="U20" s="80"/>
      <c r="V20" s="80"/>
      <c r="W20" s="80"/>
      <c r="X20" s="81"/>
      <c r="Y20" s="54"/>
      <c r="Z20" s="74" t="s">
        <v>62</v>
      </c>
      <c r="AA20" s="74"/>
      <c r="AB20" s="74"/>
      <c r="AC20" s="74"/>
      <c r="AD20" s="74"/>
      <c r="AE20" s="74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S21" s="84">
        <v>9</v>
      </c>
      <c r="T21" s="85">
        <f>IF(AA21="","",AA21)</f>
      </c>
      <c r="U21" s="85">
        <f>IF(AB21="","",AB21)</f>
      </c>
      <c r="V21" s="85">
        <f>IF(AC21="","",AC21)</f>
      </c>
      <c r="W21" s="85">
        <f>IF(AD21="","",AD21)</f>
      </c>
      <c r="X21" s="86">
        <f>IF(AE21="","",AE21)</f>
      </c>
      <c r="Y21" s="44"/>
      <c r="Z21" s="87"/>
      <c r="AA21" s="87"/>
      <c r="AB21" s="87"/>
      <c r="AC21" s="87"/>
      <c r="AD21" s="87"/>
      <c r="AE21" s="87"/>
      <c r="AH21" s="45"/>
      <c r="AI21" s="45"/>
      <c r="AJ21" s="45"/>
      <c r="AK21" s="45"/>
      <c r="AL21" s="88"/>
      <c r="AM21" s="88"/>
      <c r="AN21" s="88"/>
      <c r="AP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93" t="s">
        <v>63</v>
      </c>
      <c r="T22" s="94"/>
      <c r="U22" s="94"/>
      <c r="V22" s="94"/>
      <c r="W22" s="94"/>
      <c r="X22" s="95"/>
      <c r="Z22" s="74" t="s">
        <v>63</v>
      </c>
      <c r="AA22" s="75"/>
      <c r="AB22" s="75"/>
      <c r="AC22" s="75"/>
      <c r="AD22" s="75"/>
      <c r="AE22" s="7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103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110">
        <v>5</v>
      </c>
      <c r="T23" s="111">
        <f aca="true" t="shared" si="1" ref="S23:X29">IF(AA23="","",AA23)</f>
      </c>
      <c r="U23" s="111">
        <f t="shared" si="1"/>
      </c>
      <c r="V23" s="111">
        <f t="shared" si="1"/>
      </c>
      <c r="W23" s="111">
        <f t="shared" si="1"/>
      </c>
      <c r="X23" s="112">
        <f t="shared" si="1"/>
      </c>
      <c r="Z23" s="113"/>
      <c r="AA23" s="113"/>
      <c r="AB23" s="113"/>
      <c r="AC23" s="113"/>
      <c r="AD23" s="113"/>
      <c r="AE23" s="113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44</v>
      </c>
      <c r="C24" s="117">
        <v>1</v>
      </c>
      <c r="D24" s="49" t="str">
        <f ca="1">OFFSET(D24,-15,0)</f>
        <v>JOLIVET Etienne</v>
      </c>
      <c r="E24" s="47" t="str">
        <f ca="1">OFFSET(E24,-15,0)</f>
        <v>M</v>
      </c>
      <c r="F24" s="47">
        <v>40</v>
      </c>
      <c r="G24" s="118">
        <v>10</v>
      </c>
      <c r="H24" s="118">
        <v>7</v>
      </c>
      <c r="I24" s="118">
        <v>0</v>
      </c>
      <c r="J24" s="118">
        <v>10</v>
      </c>
      <c r="K24" s="119">
        <v>7</v>
      </c>
      <c r="L24" s="120" t="s">
        <v>74</v>
      </c>
      <c r="M24" s="121">
        <f aca="true" t="shared" si="2" ref="M24:M29">SUM(G24:K24)</f>
        <v>34</v>
      </c>
      <c r="N24" s="122"/>
      <c r="O24" s="123"/>
      <c r="P24" s="124">
        <f aca="true" ca="1" t="shared" si="3" ref="P24:P29">SUM(OFFSET(P24,0,-10),OFFSET(P24,0,-3))</f>
        <v>74</v>
      </c>
      <c r="Q24" s="109"/>
      <c r="R24" s="76"/>
      <c r="S24" s="125">
        <f t="shared" si="1"/>
      </c>
      <c r="T24" s="126">
        <f t="shared" si="1"/>
      </c>
      <c r="U24" s="126">
        <f t="shared" si="1"/>
      </c>
      <c r="V24" s="126">
        <f t="shared" si="1"/>
      </c>
      <c r="W24" s="126">
        <f t="shared" si="1"/>
      </c>
      <c r="X24" s="127">
        <f t="shared" si="1"/>
      </c>
      <c r="Z24" s="128"/>
      <c r="AA24" s="128"/>
      <c r="AB24" s="128"/>
      <c r="AC24" s="128"/>
      <c r="AD24" s="128"/>
      <c r="AE24" s="128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4" ref="AQ24:AQ29">COUNT(G24:K24)</f>
        <v>5</v>
      </c>
    </row>
    <row r="25" spans="1:43" s="53" customFormat="1" ht="21" customHeight="1">
      <c r="A25" s="115" t="str">
        <f aca="true" ca="1" t="shared" si="5" ref="A25:B29">OFFSET(A25,-15,0)</f>
        <v>PDL</v>
      </c>
      <c r="B25" s="116">
        <f ca="1" t="shared" si="5"/>
        <v>85</v>
      </c>
      <c r="C25" s="117">
        <v>2</v>
      </c>
      <c r="D25" s="58" t="str">
        <f aca="true" ca="1" t="shared" si="6" ref="D25:E29">OFFSET(D25,-15,0)</f>
        <v>LAURENT Alain</v>
      </c>
      <c r="E25" s="47" t="str">
        <f ca="1" t="shared" si="6"/>
        <v>M</v>
      </c>
      <c r="F25" s="47">
        <v>50</v>
      </c>
      <c r="G25" s="118">
        <v>0</v>
      </c>
      <c r="H25" s="118">
        <v>0</v>
      </c>
      <c r="I25" s="118">
        <v>0</v>
      </c>
      <c r="J25" s="118">
        <v>0</v>
      </c>
      <c r="K25" s="119" t="str">
        <f>IF(L25&lt;&gt;"","-","")</f>
        <v>-</v>
      </c>
      <c r="L25" s="120" t="s">
        <v>75</v>
      </c>
      <c r="M25" s="121">
        <f t="shared" si="2"/>
        <v>0</v>
      </c>
      <c r="N25" s="122"/>
      <c r="O25" s="123"/>
      <c r="P25" s="124">
        <f ca="1" t="shared" si="3"/>
        <v>50</v>
      </c>
      <c r="Q25" s="109"/>
      <c r="R25" s="76"/>
      <c r="S25" s="125">
        <f t="shared" si="1"/>
      </c>
      <c r="T25" s="126">
        <f t="shared" si="1"/>
      </c>
      <c r="U25" s="126">
        <f t="shared" si="1"/>
      </c>
      <c r="V25" s="126">
        <f t="shared" si="1"/>
      </c>
      <c r="W25" s="126">
        <f t="shared" si="1"/>
      </c>
      <c r="X25" s="127">
        <f t="shared" si="1"/>
      </c>
      <c r="Z25" s="128"/>
      <c r="AA25" s="128"/>
      <c r="AB25" s="128"/>
      <c r="AC25" s="128"/>
      <c r="AD25" s="128"/>
      <c r="AE25" s="128"/>
      <c r="AH25" s="55"/>
      <c r="AI25" s="55"/>
      <c r="AJ25" s="55"/>
      <c r="AK25" s="55"/>
      <c r="AL25" s="88"/>
      <c r="AM25" s="88"/>
      <c r="AN25" s="88"/>
      <c r="AO25" s="60"/>
      <c r="AQ25" s="53">
        <f t="shared" si="4"/>
        <v>4</v>
      </c>
    </row>
    <row r="26" spans="1:50" s="53" customFormat="1" ht="21" customHeight="1">
      <c r="A26" s="115" t="str">
        <f ca="1" t="shared" si="5"/>
        <v>PDL</v>
      </c>
      <c r="B26" s="116">
        <f ca="1" t="shared" si="5"/>
        <v>85</v>
      </c>
      <c r="C26" s="117">
        <v>3</v>
      </c>
      <c r="D26" s="58" t="str">
        <f ca="1" t="shared" si="6"/>
        <v>TESSON Ludovic</v>
      </c>
      <c r="E26" s="47" t="str">
        <f ca="1" t="shared" si="6"/>
        <v>M</v>
      </c>
      <c r="F26" s="47">
        <v>60</v>
      </c>
      <c r="G26" s="118">
        <v>10</v>
      </c>
      <c r="H26" s="118">
        <v>10</v>
      </c>
      <c r="I26" s="118">
        <v>10</v>
      </c>
      <c r="J26" s="118">
        <v>10</v>
      </c>
      <c r="K26" s="119" t="str">
        <f>IF(L26&lt;&gt;"","-","")</f>
        <v>-</v>
      </c>
      <c r="L26" s="120" t="s">
        <v>76</v>
      </c>
      <c r="M26" s="121">
        <f t="shared" si="2"/>
        <v>40</v>
      </c>
      <c r="N26" s="122"/>
      <c r="O26" s="123"/>
      <c r="P26" s="129">
        <f ca="1" t="shared" si="3"/>
        <v>100</v>
      </c>
      <c r="Q26" s="109"/>
      <c r="R26" s="76"/>
      <c r="S26" s="125">
        <f t="shared" si="1"/>
      </c>
      <c r="T26" s="126">
        <f t="shared" si="1"/>
      </c>
      <c r="U26" s="126">
        <f t="shared" si="1"/>
      </c>
      <c r="V26" s="126">
        <f t="shared" si="1"/>
      </c>
      <c r="W26" s="126">
        <f t="shared" si="1"/>
      </c>
      <c r="X26" s="127">
        <f t="shared" si="1"/>
      </c>
      <c r="Z26" s="128"/>
      <c r="AA26" s="128"/>
      <c r="AB26" s="128"/>
      <c r="AC26" s="128"/>
      <c r="AD26" s="128"/>
      <c r="AE26" s="128"/>
      <c r="AH26" s="55"/>
      <c r="AI26" s="55"/>
      <c r="AJ26" s="55"/>
      <c r="AK26" s="55"/>
      <c r="AL26" s="88"/>
      <c r="AM26" s="88"/>
      <c r="AN26" s="88"/>
      <c r="AO26" s="60"/>
      <c r="AQ26" s="53">
        <f t="shared" si="4"/>
        <v>4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5"/>
        <v>PDL</v>
      </c>
      <c r="B27" s="116">
        <f ca="1" t="shared" si="5"/>
        <v>49</v>
      </c>
      <c r="C27" s="117">
        <v>4</v>
      </c>
      <c r="D27" s="58" t="str">
        <f ca="1" t="shared" si="6"/>
        <v>ROGER Didier</v>
      </c>
      <c r="E27" s="47" t="str">
        <f ca="1" t="shared" si="6"/>
        <v>M</v>
      </c>
      <c r="F27" s="47">
        <v>57</v>
      </c>
      <c r="G27" s="118">
        <v>0</v>
      </c>
      <c r="H27" s="118">
        <v>0</v>
      </c>
      <c r="I27" s="118">
        <v>10</v>
      </c>
      <c r="J27" s="118">
        <v>10</v>
      </c>
      <c r="K27" s="119">
        <v>0</v>
      </c>
      <c r="L27" s="120" t="s">
        <v>74</v>
      </c>
      <c r="M27" s="121">
        <f t="shared" si="2"/>
        <v>20</v>
      </c>
      <c r="N27" s="122"/>
      <c r="O27" s="123"/>
      <c r="P27" s="124">
        <f ca="1" t="shared" si="3"/>
        <v>77</v>
      </c>
      <c r="Q27" s="109"/>
      <c r="R27" s="76"/>
      <c r="S27" s="130" t="s">
        <v>44</v>
      </c>
      <c r="T27" s="126">
        <f t="shared" si="1"/>
      </c>
      <c r="U27" s="126">
        <f t="shared" si="1"/>
      </c>
      <c r="V27" s="126">
        <f t="shared" si="1"/>
      </c>
      <c r="W27" s="126">
        <f t="shared" si="1"/>
      </c>
      <c r="X27" s="127">
        <f t="shared" si="1"/>
      </c>
      <c r="Z27" s="128"/>
      <c r="AA27" s="128"/>
      <c r="AB27" s="128"/>
      <c r="AC27" s="128"/>
      <c r="AD27" s="128"/>
      <c r="AE27" s="128"/>
      <c r="AH27" s="55"/>
      <c r="AI27" s="55"/>
      <c r="AJ27" s="55"/>
      <c r="AK27" s="55"/>
      <c r="AL27" s="88"/>
      <c r="AM27" s="88"/>
      <c r="AN27" s="88"/>
      <c r="AO27" s="60"/>
      <c r="AQ27" s="53">
        <f t="shared" si="4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5"/>
        <v>PDL</v>
      </c>
      <c r="B28" s="116">
        <f ca="1" t="shared" si="5"/>
        <v>49</v>
      </c>
      <c r="C28" s="117">
        <v>5</v>
      </c>
      <c r="D28" s="49" t="str">
        <f ca="1" t="shared" si="6"/>
        <v>BIOTTEAU Gilles</v>
      </c>
      <c r="E28" s="47" t="str">
        <f ca="1" t="shared" si="6"/>
        <v>M</v>
      </c>
      <c r="F28" s="47">
        <v>47</v>
      </c>
      <c r="G28" s="118">
        <v>10</v>
      </c>
      <c r="H28" s="118">
        <v>10</v>
      </c>
      <c r="I28" s="118">
        <v>0</v>
      </c>
      <c r="J28" s="118">
        <v>0</v>
      </c>
      <c r="K28" s="119">
        <v>0</v>
      </c>
      <c r="L28" s="120" t="s">
        <v>74</v>
      </c>
      <c r="M28" s="121">
        <f t="shared" si="2"/>
        <v>20</v>
      </c>
      <c r="N28" s="122"/>
      <c r="O28" s="123"/>
      <c r="P28" s="124">
        <f ca="1" t="shared" si="3"/>
        <v>67</v>
      </c>
      <c r="Q28" s="109"/>
      <c r="R28" s="76"/>
      <c r="S28" s="131"/>
      <c r="T28" s="126">
        <f t="shared" si="1"/>
      </c>
      <c r="U28" s="126">
        <f t="shared" si="1"/>
      </c>
      <c r="V28" s="126">
        <f t="shared" si="1"/>
      </c>
      <c r="W28" s="126">
        <f t="shared" si="1"/>
      </c>
      <c r="X28" s="127">
        <f t="shared" si="1"/>
      </c>
      <c r="Z28" s="128"/>
      <c r="AA28" s="128"/>
      <c r="AB28" s="128"/>
      <c r="AC28" s="128"/>
      <c r="AD28" s="128"/>
      <c r="AE28" s="128"/>
      <c r="AH28" s="55"/>
      <c r="AI28" s="55"/>
      <c r="AJ28" s="55"/>
      <c r="AK28" s="55"/>
      <c r="AL28" s="88"/>
      <c r="AM28" s="88"/>
      <c r="AN28" s="88"/>
      <c r="AO28" s="60"/>
      <c r="AQ28" s="53">
        <f t="shared" si="4"/>
        <v>5</v>
      </c>
      <c r="AR28" s="55"/>
      <c r="AT28" s="45"/>
      <c r="AU28" s="45"/>
      <c r="AV28" s="88"/>
      <c r="AW28" s="88"/>
      <c r="AX28" s="88"/>
    </row>
    <row r="29" spans="1:50" s="53" customFormat="1" ht="21" customHeight="1" thickBot="1">
      <c r="A29" s="132" t="str">
        <f ca="1" t="shared" si="5"/>
        <v>PDL</v>
      </c>
      <c r="B29" s="133">
        <f ca="1" t="shared" si="5"/>
        <v>49</v>
      </c>
      <c r="C29" s="134">
        <v>6</v>
      </c>
      <c r="D29" s="135" t="str">
        <f ca="1" t="shared" si="6"/>
        <v>DOUCE Laurent</v>
      </c>
      <c r="E29" s="136" t="str">
        <f ca="1" t="shared" si="6"/>
        <v>M</v>
      </c>
      <c r="F29" s="136">
        <v>77</v>
      </c>
      <c r="G29" s="137">
        <v>0</v>
      </c>
      <c r="H29" s="137">
        <v>0</v>
      </c>
      <c r="I29" s="137">
        <v>10</v>
      </c>
      <c r="J29" s="137">
        <v>0</v>
      </c>
      <c r="K29" s="138">
        <v>0</v>
      </c>
      <c r="L29" s="139" t="s">
        <v>74</v>
      </c>
      <c r="M29" s="140">
        <f t="shared" si="2"/>
        <v>10</v>
      </c>
      <c r="N29" s="141"/>
      <c r="O29" s="123"/>
      <c r="P29" s="124">
        <f ca="1" t="shared" si="3"/>
        <v>87</v>
      </c>
      <c r="Q29" s="109"/>
      <c r="R29" s="76"/>
      <c r="S29" s="142">
        <f t="shared" si="1"/>
      </c>
      <c r="T29" s="143">
        <f t="shared" si="1"/>
      </c>
      <c r="U29" s="143">
        <f t="shared" si="1"/>
      </c>
      <c r="V29" s="143">
        <f t="shared" si="1"/>
      </c>
      <c r="W29" s="143">
        <f t="shared" si="1"/>
      </c>
      <c r="X29" s="144">
        <f t="shared" si="1"/>
      </c>
      <c r="Z29" s="128"/>
      <c r="AA29" s="128"/>
      <c r="AB29" s="128"/>
      <c r="AC29" s="128"/>
      <c r="AD29" s="128"/>
      <c r="AE29" s="128"/>
      <c r="AH29" s="55"/>
      <c r="AI29" s="55"/>
      <c r="AJ29" s="55"/>
      <c r="AK29" s="55"/>
      <c r="AL29" s="88"/>
      <c r="AM29" s="88"/>
      <c r="AN29" s="88"/>
      <c r="AO29" s="60"/>
      <c r="AQ29" s="53">
        <f t="shared" si="4"/>
        <v>5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60"/>
      <c r="B30" s="60"/>
      <c r="C30" s="145" t="s">
        <v>77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6" t="s">
        <v>78</v>
      </c>
      <c r="N30" s="146"/>
      <c r="O30" s="146"/>
      <c r="P30" s="146"/>
      <c r="Q30" s="146"/>
      <c r="R30" s="76"/>
      <c r="AH30" s="55"/>
      <c r="AI30" s="55"/>
      <c r="AJ30" s="55"/>
      <c r="AK30" s="55"/>
      <c r="AL30" s="88"/>
      <c r="AM30" s="88"/>
      <c r="AN30" s="88"/>
      <c r="AO30" s="60"/>
      <c r="AR30" s="45"/>
      <c r="AT30" s="45"/>
      <c r="AU30" s="45"/>
      <c r="AV30" s="88"/>
      <c r="AW30" s="88"/>
      <c r="AX30" s="88"/>
    </row>
    <row r="31" spans="1:50" s="53" customFormat="1" ht="21" customHeight="1">
      <c r="A31" s="60"/>
      <c r="B31" s="60"/>
      <c r="C31" s="147"/>
      <c r="R31" s="148"/>
      <c r="S31" s="55"/>
      <c r="T31" s="55"/>
      <c r="U31" s="55"/>
      <c r="V31" s="55"/>
      <c r="W31" s="55"/>
      <c r="X31" s="55"/>
      <c r="Y31" s="88"/>
      <c r="Z31" s="55"/>
      <c r="AA31" s="55"/>
      <c r="AB31" s="55"/>
      <c r="AC31" s="55"/>
      <c r="AD31" s="55"/>
      <c r="AE31" s="55"/>
      <c r="AH31" s="55"/>
      <c r="AI31" s="55"/>
      <c r="AJ31" s="55"/>
      <c r="AK31" s="55"/>
      <c r="AL31" s="88"/>
      <c r="AM31" s="88"/>
      <c r="AN31" s="88"/>
      <c r="AO31" s="60"/>
      <c r="AR31" s="45"/>
      <c r="AT31" s="45"/>
      <c r="AU31" s="45"/>
      <c r="AV31" s="88"/>
      <c r="AW31" s="88"/>
      <c r="AX31" s="88"/>
    </row>
    <row r="32" spans="1:50" s="53" customFormat="1" ht="21" customHeight="1">
      <c r="A32" s="60"/>
      <c r="B32" s="60"/>
      <c r="C32" s="147"/>
      <c r="R32" s="149"/>
      <c r="S32" s="149"/>
      <c r="T32" s="149"/>
      <c r="U32" s="149"/>
      <c r="V32" s="149"/>
      <c r="W32" s="149"/>
      <c r="X32" s="149"/>
      <c r="Y32" s="149"/>
      <c r="Z32" s="88"/>
      <c r="AA32" s="150"/>
      <c r="AB32" s="150"/>
      <c r="AC32" s="151"/>
      <c r="AD32" s="148"/>
      <c r="AE32" s="148"/>
      <c r="AF32" s="88"/>
      <c r="AG32" s="88"/>
      <c r="AH32" s="88"/>
      <c r="AI32" s="88"/>
      <c r="AN32" s="152"/>
      <c r="AO32" s="152"/>
      <c r="AP32" s="152"/>
      <c r="AR32" s="88"/>
      <c r="AS32" s="88"/>
      <c r="AT32" s="153"/>
      <c r="AU32" s="45"/>
      <c r="AV32" s="45"/>
      <c r="AW32" s="45"/>
      <c r="AX32" s="45"/>
    </row>
    <row r="33" spans="1:50" s="53" customFormat="1" ht="21" customHeight="1">
      <c r="A33" s="60"/>
      <c r="B33" s="60"/>
      <c r="C33" s="147"/>
      <c r="D33" s="60"/>
      <c r="E33" s="60"/>
      <c r="F33" s="60"/>
      <c r="G33" s="60"/>
      <c r="H33" s="60"/>
      <c r="I33" s="60"/>
      <c r="J33" s="60"/>
      <c r="K33" s="60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88"/>
      <c r="AA33" s="150"/>
      <c r="AB33" s="150"/>
      <c r="AC33" s="151"/>
      <c r="AD33" s="148"/>
      <c r="AE33" s="148"/>
      <c r="AF33" s="88"/>
      <c r="AG33" s="88"/>
      <c r="AH33" s="88"/>
      <c r="AI33" s="88"/>
      <c r="AN33" s="152"/>
      <c r="AO33" s="152"/>
      <c r="AP33" s="152"/>
      <c r="AR33" s="88"/>
      <c r="AS33" s="88"/>
      <c r="AT33" s="153"/>
      <c r="AU33" s="45"/>
      <c r="AV33" s="55"/>
      <c r="AW33" s="45"/>
      <c r="AX33" s="45"/>
    </row>
    <row r="34" spans="1:50" s="53" customFormat="1" ht="21" customHeight="1" hidden="1">
      <c r="A34" s="57"/>
      <c r="B34" s="57"/>
      <c r="C34" s="57"/>
      <c r="D34" s="154"/>
      <c r="E34" s="154"/>
      <c r="F34" s="154"/>
      <c r="G34" s="154"/>
      <c r="H34" s="154"/>
      <c r="I34" s="154"/>
      <c r="J34" s="154"/>
      <c r="K34" s="154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  <c r="AR34" s="88"/>
      <c r="AS34" s="88"/>
      <c r="AT34" s="153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COUNT(L35:Z35,Z42:AE42)</f>
        <v>13</v>
      </c>
      <c r="D35" s="90"/>
      <c r="G35" s="157" t="s">
        <v>79</v>
      </c>
      <c r="H35" s="158"/>
      <c r="I35" s="158"/>
      <c r="J35" s="158"/>
      <c r="K35" s="159"/>
      <c r="L35" s="160">
        <v>1</v>
      </c>
      <c r="M35" s="160">
        <v>2</v>
      </c>
      <c r="N35" s="160">
        <v>3</v>
      </c>
      <c r="O35" s="160">
        <v>4</v>
      </c>
      <c r="P35" s="160">
        <v>5</v>
      </c>
      <c r="Q35" s="160">
        <v>6</v>
      </c>
      <c r="R35" s="160">
        <v>7</v>
      </c>
      <c r="S35" s="161">
        <v>8</v>
      </c>
      <c r="T35" s="161">
        <v>9</v>
      </c>
      <c r="U35" s="160">
        <v>10</v>
      </c>
      <c r="V35" s="160">
        <v>11</v>
      </c>
      <c r="W35" s="160">
        <v>12</v>
      </c>
      <c r="X35" s="160">
        <v>13</v>
      </c>
      <c r="Y35" s="160"/>
      <c r="Z35" s="160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3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4" t="s">
        <v>80</v>
      </c>
      <c r="H36" s="165"/>
      <c r="I36" s="165"/>
      <c r="J36" s="165"/>
      <c r="K36" s="166"/>
      <c r="L36" s="160">
        <v>1</v>
      </c>
      <c r="M36" s="160">
        <v>1</v>
      </c>
      <c r="N36" s="160">
        <v>1</v>
      </c>
      <c r="O36" s="160">
        <v>2</v>
      </c>
      <c r="P36" s="160">
        <v>2</v>
      </c>
      <c r="Q36" s="160">
        <v>2</v>
      </c>
      <c r="R36" s="160">
        <v>3</v>
      </c>
      <c r="S36" s="161">
        <v>3</v>
      </c>
      <c r="T36" s="161">
        <v>3</v>
      </c>
      <c r="U36" s="160">
        <v>4</v>
      </c>
      <c r="V36" s="160">
        <v>4</v>
      </c>
      <c r="W36" s="160">
        <v>4</v>
      </c>
      <c r="X36" s="160">
        <v>5</v>
      </c>
      <c r="Y36" s="160"/>
      <c r="Z36" s="160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3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4" t="s">
        <v>81</v>
      </c>
      <c r="H37" s="165"/>
      <c r="I37" s="165"/>
      <c r="J37" s="165"/>
      <c r="K37" s="166"/>
      <c r="L37" s="160">
        <v>1</v>
      </c>
      <c r="M37" s="160">
        <v>1</v>
      </c>
      <c r="N37" s="160">
        <v>1</v>
      </c>
      <c r="O37" s="160">
        <v>2</v>
      </c>
      <c r="P37" s="160">
        <v>2</v>
      </c>
      <c r="Q37" s="160">
        <v>2</v>
      </c>
      <c r="R37" s="160">
        <v>3</v>
      </c>
      <c r="S37" s="161">
        <v>3</v>
      </c>
      <c r="T37" s="161">
        <v>3</v>
      </c>
      <c r="U37" s="160">
        <v>4</v>
      </c>
      <c r="V37" s="160">
        <v>5</v>
      </c>
      <c r="W37" s="160">
        <v>4</v>
      </c>
      <c r="X37" s="160">
        <v>5</v>
      </c>
      <c r="Y37" s="160"/>
      <c r="Z37" s="160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3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67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8">
        <v>10</v>
      </c>
      <c r="M39" s="168">
        <v>10</v>
      </c>
      <c r="N39" s="168">
        <v>10</v>
      </c>
      <c r="O39" s="168">
        <v>7</v>
      </c>
      <c r="P39" s="168">
        <v>10</v>
      </c>
      <c r="Q39" s="168">
        <v>0</v>
      </c>
      <c r="R39" s="168">
        <v>0</v>
      </c>
      <c r="S39" s="168">
        <v>0</v>
      </c>
      <c r="T39" s="168">
        <v>10</v>
      </c>
      <c r="U39" s="168">
        <v>10</v>
      </c>
      <c r="V39" s="168">
        <v>0</v>
      </c>
      <c r="W39" s="168">
        <v>10</v>
      </c>
      <c r="X39" s="168">
        <v>10</v>
      </c>
      <c r="Y39" s="168"/>
      <c r="Z39" s="168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6" ht="15" hidden="1">
      <c r="L40" s="168">
        <v>0</v>
      </c>
      <c r="M40" s="168">
        <v>0</v>
      </c>
      <c r="N40" s="168">
        <v>0</v>
      </c>
      <c r="O40" s="168">
        <v>0</v>
      </c>
      <c r="P40" s="168">
        <v>0</v>
      </c>
      <c r="Q40" s="168">
        <v>10</v>
      </c>
      <c r="R40" s="168">
        <v>10</v>
      </c>
      <c r="S40" s="168">
        <v>10</v>
      </c>
      <c r="T40" s="168">
        <v>0</v>
      </c>
      <c r="U40" s="168">
        <v>0</v>
      </c>
      <c r="V40" s="168">
        <v>0</v>
      </c>
      <c r="W40" s="168">
        <v>0</v>
      </c>
      <c r="X40" s="168">
        <v>0</v>
      </c>
      <c r="Y40" s="168"/>
      <c r="Z40" s="168"/>
    </row>
    <row r="41" ht="5.25" customHeight="1" hidden="1"/>
    <row r="42" spans="4:31" ht="14.25" customHeight="1" hidden="1">
      <c r="D42" s="53"/>
      <c r="Y42" s="3"/>
      <c r="Z42" s="169"/>
      <c r="AA42" s="169"/>
      <c r="AB42" s="169"/>
      <c r="AC42" s="169"/>
      <c r="AD42" s="169"/>
      <c r="AE42" s="169"/>
    </row>
    <row r="43" spans="4:31" ht="15" hidden="1">
      <c r="D43" s="53"/>
      <c r="Z43" s="168"/>
      <c r="AA43" s="168"/>
      <c r="AB43" s="168"/>
      <c r="AC43" s="168"/>
      <c r="AD43" s="168"/>
      <c r="AE43" s="168"/>
    </row>
    <row r="44" spans="26:31" ht="15" hidden="1">
      <c r="Z44" s="168"/>
      <c r="AA44" s="168"/>
      <c r="AB44" s="168"/>
      <c r="AC44" s="168"/>
      <c r="AD44" s="168"/>
      <c r="AE44" s="168"/>
    </row>
    <row r="45" ht="4.5" customHeight="1" hidden="1"/>
    <row r="46" spans="26:31" ht="15" hidden="1">
      <c r="Z46" s="168"/>
      <c r="AA46" s="168"/>
      <c r="AB46" s="168"/>
      <c r="AC46" s="168"/>
      <c r="AD46" s="168"/>
      <c r="AE46" s="168"/>
    </row>
    <row r="47" spans="26:31" ht="15" hidden="1">
      <c r="Z47" s="168"/>
      <c r="AA47" s="168"/>
      <c r="AB47" s="168"/>
      <c r="AC47" s="168"/>
      <c r="AD47" s="168"/>
      <c r="AE47" s="168"/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9" activePane="bottomLeft" state="frozen"/>
      <selection pane="topLeft" activeCell="G18" sqref="G18:K18"/>
      <selection pane="bottomLeft" activeCell="L20" sqref="L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299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27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70" t="s">
        <v>15</v>
      </c>
      <c r="H8" s="171"/>
      <c r="I8" s="171"/>
      <c r="J8" s="171"/>
      <c r="K8" s="172"/>
      <c r="L8" s="224" t="s">
        <v>22</v>
      </c>
      <c r="M8" s="224" t="s">
        <v>130</v>
      </c>
      <c r="N8" s="224" t="s">
        <v>26</v>
      </c>
      <c r="O8" s="224" t="s">
        <v>131</v>
      </c>
      <c r="P8" s="224" t="s">
        <v>132</v>
      </c>
      <c r="Q8" s="224" t="s">
        <v>25</v>
      </c>
      <c r="R8" s="224" t="s">
        <v>133</v>
      </c>
      <c r="S8" s="224" t="s">
        <v>84</v>
      </c>
      <c r="T8" s="224" t="s">
        <v>27</v>
      </c>
      <c r="U8" s="224" t="s">
        <v>134</v>
      </c>
      <c r="V8" s="224" t="s">
        <v>19</v>
      </c>
      <c r="W8" s="224" t="s">
        <v>23</v>
      </c>
      <c r="X8" s="224" t="s">
        <v>135</v>
      </c>
      <c r="Y8" s="224" t="s">
        <v>86</v>
      </c>
      <c r="Z8" s="224" t="s">
        <v>136</v>
      </c>
      <c r="AA8" s="224" t="s">
        <v>29</v>
      </c>
      <c r="AB8" s="224" t="s">
        <v>137</v>
      </c>
      <c r="AC8" s="224" t="s">
        <v>138</v>
      </c>
      <c r="AD8" s="224" t="s">
        <v>20</v>
      </c>
      <c r="AE8" s="224" t="s">
        <v>113</v>
      </c>
      <c r="AF8" s="224" t="s">
        <v>21</v>
      </c>
      <c r="AG8" s="224" t="s">
        <v>139</v>
      </c>
      <c r="AH8" s="224" t="s">
        <v>140</v>
      </c>
      <c r="AI8" s="224" t="s">
        <v>141</v>
      </c>
      <c r="AJ8" s="224" t="s">
        <v>142</v>
      </c>
      <c r="AK8" s="45"/>
      <c r="AL8" s="45"/>
      <c r="AM8" s="45"/>
      <c r="AN8" s="45"/>
      <c r="AP8" s="227" t="s">
        <v>143</v>
      </c>
      <c r="AQ8" s="228"/>
      <c r="AT8" s="46"/>
    </row>
    <row r="9" spans="1:46" s="53" customFormat="1" ht="18.75" customHeight="1">
      <c r="A9" s="47" t="s">
        <v>231</v>
      </c>
      <c r="B9" s="47">
        <v>28</v>
      </c>
      <c r="C9" s="48">
        <f ca="1">OFFSET(C9,15,0)</f>
        <v>1</v>
      </c>
      <c r="D9" s="229" t="s">
        <v>300</v>
      </c>
      <c r="E9" s="47" t="s">
        <v>34</v>
      </c>
      <c r="F9" s="47">
        <v>56</v>
      </c>
      <c r="G9" s="230" t="s">
        <v>301</v>
      </c>
      <c r="H9" s="231"/>
      <c r="I9" s="231"/>
      <c r="J9" s="231"/>
      <c r="K9" s="232"/>
      <c r="L9" s="233" t="s">
        <v>271</v>
      </c>
      <c r="M9" s="234"/>
      <c r="N9" s="234"/>
      <c r="O9" s="234"/>
      <c r="P9" s="234"/>
      <c r="Q9" s="233" t="s">
        <v>59</v>
      </c>
      <c r="R9" s="234"/>
      <c r="S9" s="234"/>
      <c r="T9" s="234"/>
      <c r="U9" s="234"/>
      <c r="V9" s="233" t="s">
        <v>44</v>
      </c>
      <c r="W9" s="234"/>
      <c r="X9" s="234"/>
      <c r="Y9" s="234"/>
      <c r="Z9" s="234"/>
      <c r="AA9" s="233" t="s">
        <v>38</v>
      </c>
      <c r="AB9" s="234"/>
      <c r="AC9" s="234"/>
      <c r="AD9" s="234"/>
      <c r="AE9" s="233" t="s">
        <v>44</v>
      </c>
      <c r="AF9" s="234"/>
      <c r="AG9" s="234"/>
      <c r="AH9" s="234"/>
      <c r="AI9" s="234"/>
      <c r="AJ9" s="234"/>
      <c r="AK9" s="56"/>
      <c r="AL9" s="55"/>
      <c r="AM9" s="56"/>
      <c r="AN9" s="55"/>
      <c r="AP9" s="235" t="s">
        <v>146</v>
      </c>
      <c r="AQ9" s="236">
        <f>IF(E9="M",100,IF(E9=1,100,IF(E9="","",120)))</f>
        <v>100</v>
      </c>
      <c r="AT9" s="59"/>
    </row>
    <row r="10" spans="1:46" s="57" customFormat="1" ht="21" customHeight="1">
      <c r="A10" s="47" t="s">
        <v>32</v>
      </c>
      <c r="B10" s="47">
        <v>72</v>
      </c>
      <c r="C10" s="48">
        <f aca="true" ca="1" t="shared" si="0" ref="C10:C18">OFFSET(C10,15,0)</f>
        <v>2</v>
      </c>
      <c r="D10" s="229" t="s">
        <v>302</v>
      </c>
      <c r="E10" s="47" t="s">
        <v>34</v>
      </c>
      <c r="F10" s="47">
        <v>57</v>
      </c>
      <c r="G10" s="230" t="s">
        <v>303</v>
      </c>
      <c r="H10" s="231"/>
      <c r="I10" s="231"/>
      <c r="J10" s="231"/>
      <c r="K10" s="232"/>
      <c r="L10" s="234"/>
      <c r="M10" s="234"/>
      <c r="N10" s="233" t="s">
        <v>44</v>
      </c>
      <c r="O10" s="234"/>
      <c r="P10" s="234"/>
      <c r="Q10" s="234"/>
      <c r="R10" s="234"/>
      <c r="S10" s="233" t="s">
        <v>36</v>
      </c>
      <c r="T10" s="234"/>
      <c r="U10" s="234"/>
      <c r="V10" s="234"/>
      <c r="W10" s="233" t="s">
        <v>36</v>
      </c>
      <c r="X10" s="234"/>
      <c r="Y10" s="234"/>
      <c r="Z10" s="234"/>
      <c r="AA10" s="234"/>
      <c r="AB10" s="234"/>
      <c r="AC10" s="233" t="s">
        <v>44</v>
      </c>
      <c r="AD10" s="234"/>
      <c r="AE10" s="234"/>
      <c r="AF10" s="233" t="s">
        <v>44</v>
      </c>
      <c r="AG10" s="234"/>
      <c r="AH10" s="234"/>
      <c r="AI10" s="234"/>
      <c r="AJ10" s="234"/>
      <c r="AK10" s="56"/>
      <c r="AL10" s="55"/>
      <c r="AM10" s="56"/>
      <c r="AN10" s="55"/>
      <c r="AP10" s="235" t="s">
        <v>149</v>
      </c>
      <c r="AQ10" s="236"/>
      <c r="AT10" s="59"/>
    </row>
    <row r="11" spans="1:46" s="53" customFormat="1" ht="21" customHeight="1">
      <c r="A11" s="47" t="s">
        <v>32</v>
      </c>
      <c r="B11" s="47">
        <v>44</v>
      </c>
      <c r="C11" s="48">
        <f ca="1" t="shared" si="0"/>
        <v>3</v>
      </c>
      <c r="D11" s="229" t="s">
        <v>304</v>
      </c>
      <c r="E11" s="47" t="s">
        <v>34</v>
      </c>
      <c r="F11" s="47">
        <v>57</v>
      </c>
      <c r="G11" s="230" t="s">
        <v>305</v>
      </c>
      <c r="H11" s="231"/>
      <c r="I11" s="231"/>
      <c r="J11" s="231"/>
      <c r="K11" s="232"/>
      <c r="L11" s="233" t="s">
        <v>59</v>
      </c>
      <c r="M11" s="234"/>
      <c r="N11" s="234"/>
      <c r="O11" s="234"/>
      <c r="P11" s="234"/>
      <c r="Q11" s="234"/>
      <c r="R11" s="234"/>
      <c r="S11" s="234"/>
      <c r="T11" s="233" t="s">
        <v>44</v>
      </c>
      <c r="U11" s="234"/>
      <c r="V11" s="234"/>
      <c r="W11" s="234"/>
      <c r="X11" s="234"/>
      <c r="Y11" s="233" t="s">
        <v>44</v>
      </c>
      <c r="Z11" s="234"/>
      <c r="AA11" s="234"/>
      <c r="AB11" s="234"/>
      <c r="AC11" s="234"/>
      <c r="AD11" s="233" t="s">
        <v>228</v>
      </c>
      <c r="AE11" s="234"/>
      <c r="AF11" s="234"/>
      <c r="AG11" s="234"/>
      <c r="AH11" s="233" t="s">
        <v>44</v>
      </c>
      <c r="AI11" s="234"/>
      <c r="AJ11" s="234"/>
      <c r="AK11" s="56"/>
      <c r="AL11" s="55"/>
      <c r="AM11" s="56"/>
      <c r="AN11" s="55"/>
      <c r="AP11" s="235" t="s">
        <v>152</v>
      </c>
      <c r="AQ11" s="238"/>
      <c r="AT11" s="59"/>
    </row>
    <row r="12" spans="1:46" s="53" customFormat="1" ht="21" customHeight="1">
      <c r="A12" s="47" t="s">
        <v>32</v>
      </c>
      <c r="B12" s="47">
        <v>44</v>
      </c>
      <c r="C12" s="48">
        <f ca="1" t="shared" si="0"/>
        <v>4</v>
      </c>
      <c r="D12" s="229" t="s">
        <v>306</v>
      </c>
      <c r="E12" s="47" t="s">
        <v>34</v>
      </c>
      <c r="F12" s="47">
        <v>58</v>
      </c>
      <c r="G12" s="230" t="s">
        <v>307</v>
      </c>
      <c r="H12" s="231"/>
      <c r="I12" s="231"/>
      <c r="J12" s="231"/>
      <c r="K12" s="232"/>
      <c r="L12" s="234"/>
      <c r="M12" s="234"/>
      <c r="N12" s="233" t="s">
        <v>210</v>
      </c>
      <c r="O12" s="234"/>
      <c r="P12" s="234"/>
      <c r="Q12" s="234"/>
      <c r="R12" s="233" t="s">
        <v>110</v>
      </c>
      <c r="S12" s="234"/>
      <c r="T12" s="234"/>
      <c r="U12" s="234"/>
      <c r="V12" s="233" t="s">
        <v>39</v>
      </c>
      <c r="W12" s="234"/>
      <c r="X12" s="234"/>
      <c r="Y12" s="234"/>
      <c r="Z12" s="233" t="s">
        <v>44</v>
      </c>
      <c r="AA12" s="234"/>
      <c r="AB12" s="234"/>
      <c r="AC12" s="234"/>
      <c r="AD12" s="234"/>
      <c r="AE12" s="234"/>
      <c r="AF12" s="234"/>
      <c r="AG12" s="234"/>
      <c r="AH12" s="234"/>
      <c r="AI12" s="233" t="s">
        <v>44</v>
      </c>
      <c r="AJ12" s="234"/>
      <c r="AK12" s="56"/>
      <c r="AL12" s="55"/>
      <c r="AM12" s="56"/>
      <c r="AN12" s="55"/>
      <c r="AP12" s="235" t="s">
        <v>155</v>
      </c>
      <c r="AQ12" s="238"/>
      <c r="AT12" s="59"/>
    </row>
    <row r="13" spans="1:46" s="53" customFormat="1" ht="21" customHeight="1">
      <c r="A13" s="47" t="s">
        <v>156</v>
      </c>
      <c r="B13" s="47">
        <v>35</v>
      </c>
      <c r="C13" s="48">
        <f ca="1" t="shared" si="0"/>
        <v>5</v>
      </c>
      <c r="D13" s="229" t="s">
        <v>308</v>
      </c>
      <c r="E13" s="47" t="s">
        <v>34</v>
      </c>
      <c r="F13" s="47">
        <v>59</v>
      </c>
      <c r="G13" s="230" t="s">
        <v>173</v>
      </c>
      <c r="H13" s="231"/>
      <c r="I13" s="231"/>
      <c r="J13" s="231"/>
      <c r="K13" s="232"/>
      <c r="L13" s="234"/>
      <c r="M13" s="234"/>
      <c r="N13" s="234"/>
      <c r="O13" s="233" t="s">
        <v>44</v>
      </c>
      <c r="P13" s="234"/>
      <c r="Q13" s="234"/>
      <c r="R13" s="234"/>
      <c r="S13" s="234"/>
      <c r="T13" s="233" t="s">
        <v>49</v>
      </c>
      <c r="U13" s="234"/>
      <c r="V13" s="234"/>
      <c r="W13" s="234"/>
      <c r="X13" s="234"/>
      <c r="Y13" s="234"/>
      <c r="Z13" s="234"/>
      <c r="AA13" s="233" t="s">
        <v>59</v>
      </c>
      <c r="AB13" s="234"/>
      <c r="AC13" s="234"/>
      <c r="AD13" s="234"/>
      <c r="AE13" s="234"/>
      <c r="AF13" s="233" t="s">
        <v>39</v>
      </c>
      <c r="AG13" s="234"/>
      <c r="AH13" s="234"/>
      <c r="AI13" s="234"/>
      <c r="AJ13" s="233" t="s">
        <v>44</v>
      </c>
      <c r="AK13" s="55"/>
      <c r="AL13" s="55"/>
      <c r="AM13" s="55"/>
      <c r="AN13" s="55"/>
      <c r="AP13" s="235" t="s">
        <v>159</v>
      </c>
      <c r="AQ13" s="238"/>
      <c r="AT13" s="59"/>
    </row>
    <row r="14" spans="1:46" s="53" customFormat="1" ht="21" customHeight="1">
      <c r="A14" s="47" t="s">
        <v>156</v>
      </c>
      <c r="B14" s="47">
        <v>35</v>
      </c>
      <c r="C14" s="48">
        <f ca="1">OFFSET(C14,15,0)</f>
        <v>6</v>
      </c>
      <c r="D14" s="229" t="s">
        <v>309</v>
      </c>
      <c r="E14" s="47" t="s">
        <v>34</v>
      </c>
      <c r="F14" s="47">
        <v>61</v>
      </c>
      <c r="G14" s="230" t="s">
        <v>173</v>
      </c>
      <c r="H14" s="231"/>
      <c r="I14" s="231"/>
      <c r="J14" s="231"/>
      <c r="K14" s="232"/>
      <c r="L14" s="234"/>
      <c r="M14" s="234"/>
      <c r="N14" s="234"/>
      <c r="O14" s="234"/>
      <c r="P14" s="234"/>
      <c r="Q14" s="233" t="s">
        <v>45</v>
      </c>
      <c r="R14" s="234"/>
      <c r="S14" s="234"/>
      <c r="T14" s="234"/>
      <c r="U14" s="233" t="s">
        <v>44</v>
      </c>
      <c r="V14" s="234"/>
      <c r="W14" s="233" t="s">
        <v>44</v>
      </c>
      <c r="X14" s="234"/>
      <c r="Y14" s="234"/>
      <c r="Z14" s="234"/>
      <c r="AA14" s="234"/>
      <c r="AB14" s="234"/>
      <c r="AC14" s="234"/>
      <c r="AD14" s="233" t="s">
        <v>44</v>
      </c>
      <c r="AE14" s="234"/>
      <c r="AF14" s="234"/>
      <c r="AG14" s="233" t="s">
        <v>44</v>
      </c>
      <c r="AH14" s="234"/>
      <c r="AI14" s="234"/>
      <c r="AJ14" s="234"/>
      <c r="AK14" s="55"/>
      <c r="AL14" s="55"/>
      <c r="AM14" s="55"/>
      <c r="AN14" s="55"/>
      <c r="AP14" s="235" t="s">
        <v>161</v>
      </c>
      <c r="AQ14" s="238"/>
      <c r="AT14" s="59"/>
    </row>
    <row r="15" spans="1:46" s="53" customFormat="1" ht="21" customHeight="1">
      <c r="A15" s="47" t="s">
        <v>32</v>
      </c>
      <c r="B15" s="47">
        <v>49</v>
      </c>
      <c r="C15" s="48">
        <f ca="1" t="shared" si="0"/>
        <v>7</v>
      </c>
      <c r="D15" s="229" t="s">
        <v>310</v>
      </c>
      <c r="E15" s="47" t="s">
        <v>34</v>
      </c>
      <c r="F15" s="47">
        <v>60</v>
      </c>
      <c r="G15" s="230" t="s">
        <v>242</v>
      </c>
      <c r="H15" s="231"/>
      <c r="I15" s="231"/>
      <c r="J15" s="231"/>
      <c r="K15" s="232"/>
      <c r="L15" s="234"/>
      <c r="M15" s="234"/>
      <c r="N15" s="234"/>
      <c r="O15" s="234"/>
      <c r="P15" s="233" t="s">
        <v>44</v>
      </c>
      <c r="Q15" s="234"/>
      <c r="R15" s="234"/>
      <c r="S15" s="233" t="s">
        <v>164</v>
      </c>
      <c r="T15" s="234"/>
      <c r="U15" s="234"/>
      <c r="V15" s="234"/>
      <c r="W15" s="234"/>
      <c r="X15" s="234"/>
      <c r="Y15" s="233" t="s">
        <v>311</v>
      </c>
      <c r="Z15" s="234"/>
      <c r="AA15" s="234"/>
      <c r="AB15" s="233" t="s">
        <v>44</v>
      </c>
      <c r="AC15" s="234"/>
      <c r="AD15" s="234"/>
      <c r="AE15" s="233" t="s">
        <v>234</v>
      </c>
      <c r="AF15" s="234"/>
      <c r="AG15" s="234"/>
      <c r="AH15" s="234"/>
      <c r="AI15" s="234"/>
      <c r="AJ15" s="234"/>
      <c r="AK15" s="55"/>
      <c r="AL15" s="55"/>
      <c r="AM15" s="55"/>
      <c r="AN15" s="55"/>
      <c r="AP15" s="235" t="s">
        <v>165</v>
      </c>
      <c r="AQ15" s="238"/>
      <c r="AT15" s="59"/>
    </row>
    <row r="16" spans="1:46" s="53" customFormat="1" ht="21" customHeight="1">
      <c r="A16" s="47" t="s">
        <v>32</v>
      </c>
      <c r="B16" s="47">
        <v>85</v>
      </c>
      <c r="C16" s="48">
        <f ca="1" t="shared" si="0"/>
        <v>8</v>
      </c>
      <c r="D16" s="229" t="s">
        <v>312</v>
      </c>
      <c r="E16" s="47" t="s">
        <v>34</v>
      </c>
      <c r="F16" s="47">
        <v>60</v>
      </c>
      <c r="G16" s="230" t="s">
        <v>313</v>
      </c>
      <c r="H16" s="231"/>
      <c r="I16" s="231"/>
      <c r="J16" s="231"/>
      <c r="K16" s="232"/>
      <c r="L16" s="234"/>
      <c r="M16" s="233" t="s">
        <v>44</v>
      </c>
      <c r="N16" s="234"/>
      <c r="O16" s="234"/>
      <c r="P16" s="234"/>
      <c r="Q16" s="234"/>
      <c r="R16" s="233" t="s">
        <v>44</v>
      </c>
      <c r="S16" s="234"/>
      <c r="T16" s="234"/>
      <c r="U16" s="234"/>
      <c r="V16" s="234"/>
      <c r="W16" s="234"/>
      <c r="X16" s="233" t="s">
        <v>44</v>
      </c>
      <c r="Y16" s="234"/>
      <c r="Z16" s="234"/>
      <c r="AA16" s="234"/>
      <c r="AB16" s="234"/>
      <c r="AC16" s="233" t="s">
        <v>205</v>
      </c>
      <c r="AD16" s="234"/>
      <c r="AE16" s="234"/>
      <c r="AF16" s="234"/>
      <c r="AG16" s="234"/>
      <c r="AH16" s="233" t="s">
        <v>36</v>
      </c>
      <c r="AI16" s="234"/>
      <c r="AJ16" s="234"/>
      <c r="AK16" s="55"/>
      <c r="AL16" s="55"/>
      <c r="AM16" s="55"/>
      <c r="AN16" s="55"/>
      <c r="AP16" s="235" t="s">
        <v>168</v>
      </c>
      <c r="AQ16" s="238"/>
      <c r="AT16" s="59"/>
    </row>
    <row r="17" spans="1:50" s="53" customFormat="1" ht="21" customHeight="1">
      <c r="A17" s="47" t="s">
        <v>156</v>
      </c>
      <c r="B17" s="47">
        <v>35</v>
      </c>
      <c r="C17" s="48">
        <f ca="1" t="shared" si="0"/>
        <v>9</v>
      </c>
      <c r="D17" s="229" t="s">
        <v>314</v>
      </c>
      <c r="E17" s="47" t="s">
        <v>34</v>
      </c>
      <c r="F17" s="47">
        <v>62</v>
      </c>
      <c r="G17" s="230" t="s">
        <v>237</v>
      </c>
      <c r="H17" s="231"/>
      <c r="I17" s="231"/>
      <c r="J17" s="231"/>
      <c r="K17" s="232"/>
      <c r="L17" s="234"/>
      <c r="M17" s="234"/>
      <c r="N17" s="234"/>
      <c r="O17" s="233" t="s">
        <v>228</v>
      </c>
      <c r="P17" s="234"/>
      <c r="Q17" s="234"/>
      <c r="R17" s="234"/>
      <c r="S17" s="234"/>
      <c r="T17" s="234"/>
      <c r="U17" s="233" t="s">
        <v>39</v>
      </c>
      <c r="V17" s="234"/>
      <c r="W17" s="234"/>
      <c r="X17" s="233" t="s">
        <v>36</v>
      </c>
      <c r="Y17" s="234"/>
      <c r="Z17" s="234"/>
      <c r="AA17" s="234"/>
      <c r="AB17" s="233" t="s">
        <v>110</v>
      </c>
      <c r="AC17" s="234"/>
      <c r="AD17" s="234"/>
      <c r="AE17" s="234"/>
      <c r="AF17" s="234"/>
      <c r="AG17" s="234"/>
      <c r="AH17" s="234"/>
      <c r="AI17" s="233" t="s">
        <v>36</v>
      </c>
      <c r="AJ17" s="234"/>
      <c r="AK17" s="54"/>
      <c r="AL17" s="55"/>
      <c r="AM17" s="55"/>
      <c r="AN17" s="55"/>
      <c r="AO17" s="55"/>
      <c r="AP17" s="235" t="s">
        <v>171</v>
      </c>
      <c r="AQ17" s="238"/>
      <c r="AT17" s="55"/>
      <c r="AU17" s="71"/>
      <c r="AV17" s="71"/>
      <c r="AW17" s="71"/>
      <c r="AX17" s="71"/>
    </row>
    <row r="18" spans="1:50" s="53" customFormat="1" ht="21" customHeight="1">
      <c r="A18" s="47" t="s">
        <v>32</v>
      </c>
      <c r="B18" s="47">
        <v>44</v>
      </c>
      <c r="C18" s="48">
        <f ca="1" t="shared" si="0"/>
        <v>10</v>
      </c>
      <c r="D18" s="229" t="s">
        <v>315</v>
      </c>
      <c r="E18" s="239" t="s">
        <v>34</v>
      </c>
      <c r="F18" s="239">
        <v>62</v>
      </c>
      <c r="G18" s="230" t="s">
        <v>286</v>
      </c>
      <c r="H18" s="231"/>
      <c r="I18" s="231"/>
      <c r="J18" s="231"/>
      <c r="K18" s="232"/>
      <c r="L18" s="234"/>
      <c r="M18" s="233" t="s">
        <v>39</v>
      </c>
      <c r="N18" s="234"/>
      <c r="O18" s="234"/>
      <c r="P18" s="233" t="s">
        <v>39</v>
      </c>
      <c r="Q18" s="234"/>
      <c r="R18" s="234"/>
      <c r="S18" s="234"/>
      <c r="T18" s="234"/>
      <c r="U18" s="234"/>
      <c r="V18" s="234"/>
      <c r="W18" s="234"/>
      <c r="X18" s="234"/>
      <c r="Y18" s="234"/>
      <c r="Z18" s="233" t="s">
        <v>36</v>
      </c>
      <c r="AA18" s="234"/>
      <c r="AB18" s="234"/>
      <c r="AC18" s="234"/>
      <c r="AD18" s="234"/>
      <c r="AE18" s="234"/>
      <c r="AF18" s="234"/>
      <c r="AG18" s="233" t="s">
        <v>36</v>
      </c>
      <c r="AH18" s="234"/>
      <c r="AI18" s="234"/>
      <c r="AJ18" s="233" t="s">
        <v>49</v>
      </c>
      <c r="AK18" s="68"/>
      <c r="AL18" s="55"/>
      <c r="AM18" s="55"/>
      <c r="AN18" s="55"/>
      <c r="AO18" s="55"/>
      <c r="AP18" s="240" t="s">
        <v>174</v>
      </c>
      <c r="AQ18" s="238"/>
      <c r="AT18" s="55"/>
      <c r="AU18" s="71"/>
      <c r="AV18" s="76"/>
      <c r="AW18" s="76"/>
      <c r="AX18" s="76"/>
    </row>
    <row r="19" spans="1:50" s="53" customFormat="1" ht="18" customHeight="1" thickBot="1">
      <c r="A19" s="241"/>
      <c r="B19" s="241"/>
      <c r="C19" s="61"/>
      <c r="D19" s="88"/>
      <c r="E19" s="67"/>
      <c r="F19" s="67"/>
      <c r="G19" s="62"/>
      <c r="H19" s="62"/>
      <c r="I19" s="62"/>
      <c r="J19" s="62"/>
      <c r="K19" s="62"/>
      <c r="L19" s="54"/>
      <c r="M19" s="68"/>
      <c r="N19" s="54"/>
      <c r="O19" s="54"/>
      <c r="P19" s="68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61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242"/>
      <c r="AQ19" s="238"/>
      <c r="AT19" s="55"/>
      <c r="AU19" s="71"/>
      <c r="AV19" s="76"/>
      <c r="AW19" s="76"/>
      <c r="AX19" s="76"/>
    </row>
    <row r="20" spans="2:48" s="53" customFormat="1" ht="21" customHeight="1" thickBot="1">
      <c r="B20" s="60"/>
      <c r="C20" s="60"/>
      <c r="D20" s="243" t="s">
        <v>112</v>
      </c>
      <c r="E20" s="243"/>
      <c r="F20" s="243"/>
      <c r="G20" s="225" t="s">
        <v>16</v>
      </c>
      <c r="H20" s="225" t="s">
        <v>175</v>
      </c>
      <c r="I20" s="225" t="s">
        <v>176</v>
      </c>
      <c r="J20" s="226" t="s">
        <v>177</v>
      </c>
      <c r="K20" s="225" t="s">
        <v>30</v>
      </c>
      <c r="L20" s="226" t="s">
        <v>24</v>
      </c>
      <c r="M20" s="225" t="s">
        <v>28</v>
      </c>
      <c r="N20" s="225" t="s">
        <v>83</v>
      </c>
      <c r="O20" s="226" t="s">
        <v>18</v>
      </c>
      <c r="P20" s="226" t="s">
        <v>85</v>
      </c>
      <c r="V20" s="54"/>
      <c r="W20" s="54"/>
      <c r="X20" s="54"/>
      <c r="Y20" s="54"/>
      <c r="Z20" s="244" t="s">
        <v>62</v>
      </c>
      <c r="AA20" s="245"/>
      <c r="AB20" s="245"/>
      <c r="AC20" s="245"/>
      <c r="AD20" s="245"/>
      <c r="AE20" s="246"/>
      <c r="AM20" s="71"/>
      <c r="AN20" s="71"/>
      <c r="AP20" s="238"/>
      <c r="AQ20" s="55"/>
      <c r="AR20" s="55"/>
      <c r="AS20" s="55"/>
      <c r="AU20" s="76"/>
      <c r="AV20" s="76"/>
    </row>
    <row r="21" spans="2:47" s="53" customFormat="1" ht="21" customHeight="1" thickBot="1">
      <c r="B21" s="60"/>
      <c r="C21" s="60"/>
      <c r="D21" s="243"/>
      <c r="E21" s="243"/>
      <c r="F21" s="243"/>
      <c r="G21" s="225" t="s">
        <v>178</v>
      </c>
      <c r="H21" s="226" t="s">
        <v>179</v>
      </c>
      <c r="I21" s="225" t="s">
        <v>17</v>
      </c>
      <c r="J21" s="225" t="s">
        <v>180</v>
      </c>
      <c r="K21" s="226" t="s">
        <v>181</v>
      </c>
      <c r="L21" s="226" t="s">
        <v>182</v>
      </c>
      <c r="M21" s="225" t="s">
        <v>87</v>
      </c>
      <c r="N21" s="225" t="s">
        <v>183</v>
      </c>
      <c r="O21" s="225" t="s">
        <v>184</v>
      </c>
      <c r="P21" s="225" t="s">
        <v>185</v>
      </c>
      <c r="S21" s="82"/>
      <c r="T21" s="82"/>
      <c r="U21" s="82"/>
      <c r="V21" s="82"/>
      <c r="W21" s="82"/>
      <c r="X21" s="82"/>
      <c r="Z21" s="197"/>
      <c r="AA21" s="198"/>
      <c r="AB21" s="198"/>
      <c r="AC21" s="198"/>
      <c r="AD21" s="198"/>
      <c r="AE21" s="199"/>
      <c r="AM21" s="88"/>
      <c r="AN21" s="88"/>
      <c r="AP21" s="248" t="s">
        <v>186</v>
      </c>
      <c r="AQ21" s="238"/>
      <c r="AT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194" t="s">
        <v>115</v>
      </c>
      <c r="T22" s="195"/>
      <c r="U22" s="195"/>
      <c r="V22" s="195"/>
      <c r="W22" s="195"/>
      <c r="X22" s="196"/>
      <c r="Z22" s="93" t="s">
        <v>63</v>
      </c>
      <c r="AA22" s="94"/>
      <c r="AB22" s="94"/>
      <c r="AC22" s="94"/>
      <c r="AD22" s="94"/>
      <c r="AE22" s="95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249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250"/>
      <c r="T23" s="251"/>
      <c r="U23" s="251"/>
      <c r="V23" s="251"/>
      <c r="W23" s="251"/>
      <c r="X23" s="252"/>
      <c r="Z23" s="253"/>
      <c r="AA23" s="254"/>
      <c r="AB23" s="254"/>
      <c r="AC23" s="254"/>
      <c r="AD23" s="254"/>
      <c r="AE23" s="255"/>
      <c r="AM23" s="88"/>
      <c r="AN23" s="88"/>
      <c r="AO23" s="114"/>
    </row>
    <row r="24" spans="1:43" s="53" customFormat="1" ht="24" customHeight="1">
      <c r="A24" s="115" t="str">
        <f ca="1">OFFSET(A24,-15,0)</f>
        <v>TBO</v>
      </c>
      <c r="B24" s="116">
        <f ca="1">OFFSET(B24,-15,0)</f>
        <v>28</v>
      </c>
      <c r="C24" s="117">
        <v>1</v>
      </c>
      <c r="D24" s="229" t="str">
        <f ca="1">OFFSET(D24,-15,0)</f>
        <v>DASSE Vincent</v>
      </c>
      <c r="E24" s="256" t="str">
        <f ca="1">OFFSET(E24,-15,0)</f>
        <v>M</v>
      </c>
      <c r="F24" s="47">
        <v>41</v>
      </c>
      <c r="G24" s="118">
        <v>0</v>
      </c>
      <c r="H24" s="118">
        <v>0</v>
      </c>
      <c r="I24" s="118">
        <v>0</v>
      </c>
      <c r="J24" s="118">
        <v>0</v>
      </c>
      <c r="K24" s="257">
        <v>0</v>
      </c>
      <c r="L24" s="120" t="s">
        <v>74</v>
      </c>
      <c r="M24" s="121">
        <f>SUM(G24:K24)</f>
        <v>0</v>
      </c>
      <c r="N24" s="122"/>
      <c r="O24" s="123"/>
      <c r="P24" s="124">
        <f aca="true" ca="1" t="shared" si="1" ref="P24:P33">SUM(OFFSET(P24,0,-10),OFFSET(P24,0,-3))</f>
        <v>41</v>
      </c>
      <c r="Q24" s="258"/>
      <c r="R24" s="76"/>
      <c r="S24" s="208"/>
      <c r="T24" s="206"/>
      <c r="U24" s="206"/>
      <c r="V24" s="206"/>
      <c r="W24" s="206"/>
      <c r="X24" s="207"/>
      <c r="Z24" s="208"/>
      <c r="AA24" s="206"/>
      <c r="AB24" s="206"/>
      <c r="AC24" s="206"/>
      <c r="AD24" s="206"/>
      <c r="AE24" s="207"/>
      <c r="AN24" s="88"/>
      <c r="AO24" s="60"/>
      <c r="AQ24" s="238">
        <f aca="true" t="shared" si="2" ref="AQ24:AQ33">COUNT(G24:K24)</f>
        <v>5</v>
      </c>
    </row>
    <row r="25" spans="1:43" s="53" customFormat="1" ht="21" customHeight="1">
      <c r="A25" s="115" t="str">
        <f aca="true" ca="1" t="shared" si="3" ref="A25:B33">OFFSET(A25,-15,0)</f>
        <v>PDL</v>
      </c>
      <c r="B25" s="116">
        <f ca="1" t="shared" si="3"/>
        <v>72</v>
      </c>
      <c r="C25" s="117">
        <v>2</v>
      </c>
      <c r="D25" s="229" t="str">
        <f aca="true" ca="1" t="shared" si="4" ref="D25:E33">OFFSET(D25,-15,0)</f>
        <v>HUON Pierre</v>
      </c>
      <c r="E25" s="256" t="str">
        <f ca="1" t="shared" si="4"/>
        <v>M</v>
      </c>
      <c r="F25" s="47">
        <v>60</v>
      </c>
      <c r="G25" s="118">
        <v>0</v>
      </c>
      <c r="H25" s="118">
        <v>10</v>
      </c>
      <c r="I25" s="118">
        <v>10</v>
      </c>
      <c r="J25" s="118">
        <v>0</v>
      </c>
      <c r="K25" s="257">
        <v>0</v>
      </c>
      <c r="L25" s="120" t="s">
        <v>74</v>
      </c>
      <c r="M25" s="121">
        <f aca="true" t="shared" si="5" ref="M25:M33">SUM(G25:K25)</f>
        <v>20</v>
      </c>
      <c r="N25" s="122"/>
      <c r="O25" s="123"/>
      <c r="P25" s="124">
        <f ca="1" t="shared" si="1"/>
        <v>80</v>
      </c>
      <c r="Q25" s="258"/>
      <c r="R25" s="76"/>
      <c r="S25" s="208"/>
      <c r="T25" s="206"/>
      <c r="U25" s="206"/>
      <c r="V25" s="206"/>
      <c r="W25" s="206"/>
      <c r="X25" s="207"/>
      <c r="Z25" s="208"/>
      <c r="AA25" s="206"/>
      <c r="AB25" s="206"/>
      <c r="AC25" s="206"/>
      <c r="AD25" s="206"/>
      <c r="AE25" s="207"/>
      <c r="AM25" s="88"/>
      <c r="AN25" s="88"/>
      <c r="AO25" s="60"/>
      <c r="AQ25" s="238">
        <f t="shared" si="2"/>
        <v>5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44</v>
      </c>
      <c r="C26" s="117">
        <v>3</v>
      </c>
      <c r="D26" s="229" t="str">
        <f ca="1" t="shared" si="4"/>
        <v>LEMAITRE Antonin</v>
      </c>
      <c r="E26" s="256" t="str">
        <f ca="1" t="shared" si="4"/>
        <v>M</v>
      </c>
      <c r="F26" s="47">
        <v>10</v>
      </c>
      <c r="G26" s="118">
        <v>0</v>
      </c>
      <c r="H26" s="118">
        <v>0</v>
      </c>
      <c r="I26" s="118">
        <v>0</v>
      </c>
      <c r="J26" s="118">
        <v>10</v>
      </c>
      <c r="K26" s="257">
        <v>0</v>
      </c>
      <c r="L26" s="120" t="s">
        <v>74</v>
      </c>
      <c r="M26" s="121">
        <f t="shared" si="5"/>
        <v>10</v>
      </c>
      <c r="N26" s="122"/>
      <c r="O26" s="123"/>
      <c r="P26" s="124">
        <f ca="1" t="shared" si="1"/>
        <v>20</v>
      </c>
      <c r="Q26" s="258"/>
      <c r="R26" s="76"/>
      <c r="S26" s="208"/>
      <c r="T26" s="206"/>
      <c r="U26" s="206"/>
      <c r="V26" s="206"/>
      <c r="W26" s="206"/>
      <c r="X26" s="207"/>
      <c r="Z26" s="208"/>
      <c r="AA26" s="206"/>
      <c r="AB26" s="206"/>
      <c r="AC26" s="206"/>
      <c r="AD26" s="206"/>
      <c r="AE26" s="207"/>
      <c r="AM26" s="88"/>
      <c r="AN26" s="88"/>
      <c r="AO26" s="60"/>
      <c r="AQ26" s="238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PDL</v>
      </c>
      <c r="B27" s="116">
        <f ca="1" t="shared" si="3"/>
        <v>44</v>
      </c>
      <c r="C27" s="117">
        <v>4</v>
      </c>
      <c r="D27" s="229" t="str">
        <f ca="1" t="shared" si="4"/>
        <v>RICORDEL Geoffrey</v>
      </c>
      <c r="E27" s="256" t="str">
        <f ca="1" t="shared" si="4"/>
        <v>M</v>
      </c>
      <c r="F27" s="47">
        <v>0</v>
      </c>
      <c r="G27" s="118">
        <v>10</v>
      </c>
      <c r="H27" s="118">
        <v>10</v>
      </c>
      <c r="I27" s="118">
        <v>10</v>
      </c>
      <c r="J27" s="118">
        <v>0</v>
      </c>
      <c r="K27" s="257">
        <v>0</v>
      </c>
      <c r="L27" s="120" t="s">
        <v>74</v>
      </c>
      <c r="M27" s="121">
        <f t="shared" si="5"/>
        <v>30</v>
      </c>
      <c r="N27" s="122"/>
      <c r="O27" s="123"/>
      <c r="P27" s="124">
        <f ca="1" t="shared" si="1"/>
        <v>30</v>
      </c>
      <c r="Q27" s="258"/>
      <c r="R27" s="76"/>
      <c r="S27" s="208"/>
      <c r="T27" s="206"/>
      <c r="U27" s="206"/>
      <c r="V27" s="206"/>
      <c r="W27" s="206"/>
      <c r="X27" s="207"/>
      <c r="Z27" s="208"/>
      <c r="AA27" s="206"/>
      <c r="AB27" s="206"/>
      <c r="AC27" s="206"/>
      <c r="AD27" s="206"/>
      <c r="AE27" s="207"/>
      <c r="AM27" s="88"/>
      <c r="AN27" s="88"/>
      <c r="AO27" s="60"/>
      <c r="AQ27" s="238">
        <f t="shared" si="2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BRE</v>
      </c>
      <c r="B28" s="116">
        <f ca="1" t="shared" si="3"/>
        <v>35</v>
      </c>
      <c r="C28" s="117">
        <v>5</v>
      </c>
      <c r="D28" s="229" t="str">
        <f ca="1" t="shared" si="4"/>
        <v>ESNAULT Yann</v>
      </c>
      <c r="E28" s="256" t="str">
        <f ca="1" t="shared" si="4"/>
        <v>M</v>
      </c>
      <c r="F28" s="47">
        <v>30</v>
      </c>
      <c r="G28" s="118">
        <v>0</v>
      </c>
      <c r="H28" s="118">
        <v>10</v>
      </c>
      <c r="I28" s="118">
        <v>0</v>
      </c>
      <c r="J28" s="118">
        <v>10</v>
      </c>
      <c r="K28" s="257">
        <v>0</v>
      </c>
      <c r="L28" s="120" t="s">
        <v>74</v>
      </c>
      <c r="M28" s="121">
        <f t="shared" si="5"/>
        <v>20</v>
      </c>
      <c r="N28" s="122"/>
      <c r="O28" s="123"/>
      <c r="P28" s="124">
        <f ca="1" t="shared" si="1"/>
        <v>50</v>
      </c>
      <c r="Q28" s="258"/>
      <c r="R28" s="76"/>
      <c r="S28" s="208"/>
      <c r="T28" s="206"/>
      <c r="U28" s="206"/>
      <c r="V28" s="206"/>
      <c r="W28" s="206"/>
      <c r="X28" s="207"/>
      <c r="Z28" s="208"/>
      <c r="AA28" s="206"/>
      <c r="AB28" s="206"/>
      <c r="AC28" s="206"/>
      <c r="AD28" s="206"/>
      <c r="AE28" s="207"/>
      <c r="AM28" s="88"/>
      <c r="AN28" s="88"/>
      <c r="AO28" s="60"/>
      <c r="AQ28" s="238">
        <f t="shared" si="2"/>
        <v>5</v>
      </c>
      <c r="AR28" s="55"/>
      <c r="AT28" s="45"/>
      <c r="AU28" s="45"/>
      <c r="AV28" s="88"/>
      <c r="AW28" s="88"/>
      <c r="AX28" s="88"/>
    </row>
    <row r="29" spans="1:44" s="53" customFormat="1" ht="21" customHeight="1">
      <c r="A29" s="115" t="str">
        <f ca="1" t="shared" si="3"/>
        <v>BRE</v>
      </c>
      <c r="B29" s="116">
        <f ca="1" t="shared" si="3"/>
        <v>35</v>
      </c>
      <c r="C29" s="117">
        <v>6</v>
      </c>
      <c r="D29" s="229" t="str">
        <f ca="1" t="shared" si="4"/>
        <v>CERCEAU Kilian</v>
      </c>
      <c r="E29" s="256" t="str">
        <f ca="1" t="shared" si="4"/>
        <v>M</v>
      </c>
      <c r="F29" s="47">
        <v>10</v>
      </c>
      <c r="G29" s="118">
        <v>7</v>
      </c>
      <c r="H29" s="118">
        <v>0</v>
      </c>
      <c r="I29" s="118">
        <v>0</v>
      </c>
      <c r="J29" s="118">
        <v>0</v>
      </c>
      <c r="K29" s="257">
        <v>0</v>
      </c>
      <c r="L29" s="120" t="s">
        <v>74</v>
      </c>
      <c r="M29" s="121">
        <f t="shared" si="5"/>
        <v>7</v>
      </c>
      <c r="N29" s="122"/>
      <c r="O29" s="123"/>
      <c r="P29" s="124">
        <f ca="1" t="shared" si="1"/>
        <v>17</v>
      </c>
      <c r="Q29" s="109"/>
      <c r="R29" s="76"/>
      <c r="S29" s="208"/>
      <c r="T29" s="206"/>
      <c r="U29" s="206"/>
      <c r="V29" s="206"/>
      <c r="W29" s="206"/>
      <c r="X29" s="207"/>
      <c r="Z29" s="208"/>
      <c r="AA29" s="206"/>
      <c r="AB29" s="206"/>
      <c r="AC29" s="206"/>
      <c r="AD29" s="206"/>
      <c r="AE29" s="207"/>
      <c r="AM29" s="88"/>
      <c r="AN29" s="88"/>
      <c r="AO29" s="60"/>
      <c r="AQ29" s="238">
        <f t="shared" si="2"/>
        <v>5</v>
      </c>
      <c r="AR29" s="45"/>
    </row>
    <row r="30" spans="1:44" s="53" customFormat="1" ht="21" customHeight="1">
      <c r="A30" s="115" t="str">
        <f ca="1" t="shared" si="3"/>
        <v>PDL</v>
      </c>
      <c r="B30" s="116">
        <f ca="1" t="shared" si="3"/>
        <v>49</v>
      </c>
      <c r="C30" s="117">
        <v>7</v>
      </c>
      <c r="D30" s="229" t="str">
        <f ca="1" t="shared" si="4"/>
        <v>LUCAS Maxence</v>
      </c>
      <c r="E30" s="256" t="str">
        <f ca="1" t="shared" si="4"/>
        <v>M</v>
      </c>
      <c r="F30" s="47">
        <v>10</v>
      </c>
      <c r="G30" s="118">
        <v>0</v>
      </c>
      <c r="H30" s="118">
        <v>0</v>
      </c>
      <c r="I30" s="118">
        <v>10</v>
      </c>
      <c r="J30" s="118">
        <v>0</v>
      </c>
      <c r="K30" s="257">
        <v>0</v>
      </c>
      <c r="L30" s="120" t="s">
        <v>74</v>
      </c>
      <c r="M30" s="121">
        <f t="shared" si="5"/>
        <v>10</v>
      </c>
      <c r="N30" s="122"/>
      <c r="O30" s="123"/>
      <c r="P30" s="124">
        <f ca="1" t="shared" si="1"/>
        <v>20</v>
      </c>
      <c r="Q30" s="109"/>
      <c r="R30" s="76"/>
      <c r="S30" s="208"/>
      <c r="T30" s="206"/>
      <c r="U30" s="206"/>
      <c r="V30" s="206"/>
      <c r="W30" s="206"/>
      <c r="X30" s="207"/>
      <c r="Z30" s="208"/>
      <c r="AA30" s="206"/>
      <c r="AB30" s="206"/>
      <c r="AC30" s="206"/>
      <c r="AD30" s="206"/>
      <c r="AE30" s="207"/>
      <c r="AM30" s="88"/>
      <c r="AN30" s="88"/>
      <c r="AO30" s="60"/>
      <c r="AQ30" s="238">
        <f t="shared" si="2"/>
        <v>5</v>
      </c>
      <c r="AR30" s="45"/>
    </row>
    <row r="31" spans="1:44" s="53" customFormat="1" ht="21" customHeight="1">
      <c r="A31" s="115" t="str">
        <f ca="1" t="shared" si="3"/>
        <v>PDL</v>
      </c>
      <c r="B31" s="116">
        <f ca="1" t="shared" si="3"/>
        <v>85</v>
      </c>
      <c r="C31" s="117">
        <v>8</v>
      </c>
      <c r="D31" s="229" t="str">
        <f ca="1" t="shared" si="4"/>
        <v>MATHE Aurelien</v>
      </c>
      <c r="E31" s="256" t="str">
        <f ca="1" t="shared" si="4"/>
        <v>M</v>
      </c>
      <c r="F31" s="47">
        <v>50</v>
      </c>
      <c r="G31" s="118">
        <v>0</v>
      </c>
      <c r="H31" s="118">
        <v>0</v>
      </c>
      <c r="I31" s="118">
        <v>0</v>
      </c>
      <c r="J31" s="118">
        <v>7</v>
      </c>
      <c r="K31" s="257">
        <v>10</v>
      </c>
      <c r="L31" s="120" t="s">
        <v>74</v>
      </c>
      <c r="M31" s="121">
        <f t="shared" si="5"/>
        <v>17</v>
      </c>
      <c r="N31" s="122"/>
      <c r="O31" s="123"/>
      <c r="P31" s="124">
        <f ca="1" t="shared" si="1"/>
        <v>67</v>
      </c>
      <c r="Q31" s="258"/>
      <c r="R31" s="76"/>
      <c r="S31" s="208"/>
      <c r="T31" s="206"/>
      <c r="U31" s="206"/>
      <c r="V31" s="206"/>
      <c r="W31" s="206"/>
      <c r="X31" s="207"/>
      <c r="Z31" s="208"/>
      <c r="AA31" s="206"/>
      <c r="AB31" s="206"/>
      <c r="AC31" s="206"/>
      <c r="AD31" s="206"/>
      <c r="AE31" s="207"/>
      <c r="AM31" s="88"/>
      <c r="AN31" s="88"/>
      <c r="AO31" s="60"/>
      <c r="AQ31" s="238">
        <f t="shared" si="2"/>
        <v>5</v>
      </c>
      <c r="AR31" s="45"/>
    </row>
    <row r="32" spans="1:45" s="53" customFormat="1" ht="21" customHeight="1">
      <c r="A32" s="115" t="str">
        <f ca="1" t="shared" si="3"/>
        <v>BRE</v>
      </c>
      <c r="B32" s="116">
        <f ca="1" t="shared" si="3"/>
        <v>35</v>
      </c>
      <c r="C32" s="117">
        <v>9</v>
      </c>
      <c r="D32" s="229" t="str">
        <f ca="1" t="shared" si="4"/>
        <v>ESNAULT Ghislain</v>
      </c>
      <c r="E32" s="256" t="str">
        <f ca="1" t="shared" si="4"/>
        <v>M</v>
      </c>
      <c r="F32" s="47">
        <v>50</v>
      </c>
      <c r="G32" s="118">
        <v>10</v>
      </c>
      <c r="H32" s="118">
        <v>10</v>
      </c>
      <c r="I32" s="118">
        <v>10</v>
      </c>
      <c r="J32" s="118">
        <v>10</v>
      </c>
      <c r="K32" s="257">
        <v>10</v>
      </c>
      <c r="L32" s="120" t="s">
        <v>74</v>
      </c>
      <c r="M32" s="121">
        <f t="shared" si="5"/>
        <v>50</v>
      </c>
      <c r="N32" s="122"/>
      <c r="O32" s="123"/>
      <c r="P32" s="129">
        <f ca="1" t="shared" si="1"/>
        <v>100</v>
      </c>
      <c r="Q32" s="109"/>
      <c r="R32" s="149"/>
      <c r="S32" s="208"/>
      <c r="T32" s="206"/>
      <c r="U32" s="206"/>
      <c r="V32" s="206"/>
      <c r="W32" s="206"/>
      <c r="X32" s="207"/>
      <c r="Z32" s="208"/>
      <c r="AA32" s="206"/>
      <c r="AB32" s="206"/>
      <c r="AC32" s="206"/>
      <c r="AD32" s="206"/>
      <c r="AE32" s="207"/>
      <c r="AN32" s="152"/>
      <c r="AO32" s="152"/>
      <c r="AP32" s="152"/>
      <c r="AQ32" s="238">
        <f t="shared" si="2"/>
        <v>5</v>
      </c>
      <c r="AR32" s="88"/>
      <c r="AS32" s="88"/>
    </row>
    <row r="33" spans="1:45" s="53" customFormat="1" ht="21" customHeight="1" thickBot="1">
      <c r="A33" s="132" t="str">
        <f ca="1" t="shared" si="3"/>
        <v>PDL</v>
      </c>
      <c r="B33" s="133">
        <f ca="1" t="shared" si="3"/>
        <v>44</v>
      </c>
      <c r="C33" s="134">
        <v>10</v>
      </c>
      <c r="D33" s="229" t="str">
        <f ca="1" t="shared" si="4"/>
        <v>LAIDET Nathan</v>
      </c>
      <c r="E33" s="261" t="str">
        <f ca="1" t="shared" si="4"/>
        <v>M</v>
      </c>
      <c r="F33" s="136">
        <v>41</v>
      </c>
      <c r="G33" s="137">
        <v>10</v>
      </c>
      <c r="H33" s="137">
        <v>10</v>
      </c>
      <c r="I33" s="137">
        <v>10</v>
      </c>
      <c r="J33" s="137">
        <v>10</v>
      </c>
      <c r="K33" s="262">
        <v>10</v>
      </c>
      <c r="L33" s="139" t="s">
        <v>74</v>
      </c>
      <c r="M33" s="140">
        <f t="shared" si="5"/>
        <v>50</v>
      </c>
      <c r="N33" s="141"/>
      <c r="O33" s="123"/>
      <c r="P33" s="108">
        <f ca="1" t="shared" si="1"/>
        <v>91</v>
      </c>
      <c r="Q33" s="109"/>
      <c r="R33" s="149"/>
      <c r="S33" s="214"/>
      <c r="T33" s="212"/>
      <c r="U33" s="212"/>
      <c r="V33" s="212"/>
      <c r="W33" s="212"/>
      <c r="X33" s="213"/>
      <c r="Z33" s="214"/>
      <c r="AA33" s="212"/>
      <c r="AB33" s="212"/>
      <c r="AC33" s="212"/>
      <c r="AD33" s="212"/>
      <c r="AE33" s="213"/>
      <c r="AN33" s="152"/>
      <c r="AO33" s="152"/>
      <c r="AP33" s="152"/>
      <c r="AQ33" s="238">
        <f t="shared" si="2"/>
        <v>5</v>
      </c>
      <c r="AR33" s="88"/>
      <c r="AS33" s="88"/>
    </row>
    <row r="34" spans="1:37" s="53" customFormat="1" ht="13.5" customHeight="1">
      <c r="A34" s="57"/>
      <c r="B34" s="57"/>
      <c r="C34" s="215" t="s">
        <v>77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6" t="s">
        <v>78</v>
      </c>
      <c r="N34" s="216"/>
      <c r="O34" s="216"/>
      <c r="P34" s="216"/>
      <c r="Q34" s="216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</row>
    <row r="35" spans="1:39" s="53" customFormat="1" ht="14.25" customHeight="1" hidden="1">
      <c r="A35" s="57"/>
      <c r="B35" s="57"/>
      <c r="C35" s="264">
        <f>COUNT(L35:AJ35,S42:X42,Z42:AE42)</f>
        <v>24</v>
      </c>
      <c r="D35" s="264"/>
      <c r="E35" s="238"/>
      <c r="F35" s="238"/>
      <c r="G35" s="265" t="s">
        <v>79</v>
      </c>
      <c r="H35" s="266"/>
      <c r="I35" s="266"/>
      <c r="J35" s="266"/>
      <c r="K35" s="266"/>
      <c r="L35" s="161">
        <v>1</v>
      </c>
      <c r="M35" s="161">
        <v>2</v>
      </c>
      <c r="N35" s="161">
        <v>3</v>
      </c>
      <c r="O35" s="161">
        <v>4</v>
      </c>
      <c r="P35" s="161">
        <v>5</v>
      </c>
      <c r="Q35" s="161">
        <v>6</v>
      </c>
      <c r="R35" s="161">
        <v>7</v>
      </c>
      <c r="S35" s="161">
        <v>8</v>
      </c>
      <c r="T35" s="161">
        <v>9</v>
      </c>
      <c r="U35" s="161">
        <v>10</v>
      </c>
      <c r="V35" s="161">
        <v>11</v>
      </c>
      <c r="W35" s="161">
        <v>12</v>
      </c>
      <c r="X35" s="161">
        <v>13</v>
      </c>
      <c r="Y35" s="161">
        <v>14</v>
      </c>
      <c r="Z35" s="161">
        <v>15</v>
      </c>
      <c r="AA35" s="161">
        <v>16</v>
      </c>
      <c r="AB35" s="161">
        <v>17</v>
      </c>
      <c r="AC35" s="161">
        <v>18</v>
      </c>
      <c r="AD35" s="161">
        <v>19</v>
      </c>
      <c r="AE35" s="161">
        <v>20</v>
      </c>
      <c r="AF35" s="161">
        <v>21</v>
      </c>
      <c r="AG35" s="161">
        <v>22</v>
      </c>
      <c r="AH35" s="161">
        <v>23</v>
      </c>
      <c r="AI35" s="161">
        <v>24</v>
      </c>
      <c r="AJ35" s="161"/>
      <c r="AK35" s="163"/>
      <c r="AL35" s="71"/>
      <c r="AM35" s="71"/>
    </row>
    <row r="36" spans="1:39" s="53" customFormat="1" ht="14.25" customHeight="1" hidden="1">
      <c r="A36" s="57"/>
      <c r="B36" s="57"/>
      <c r="C36" s="238"/>
      <c r="D36" s="238"/>
      <c r="E36" s="238"/>
      <c r="F36" s="238"/>
      <c r="G36" s="267" t="s">
        <v>80</v>
      </c>
      <c r="H36" s="268"/>
      <c r="I36" s="268"/>
      <c r="J36" s="268"/>
      <c r="K36" s="268"/>
      <c r="L36" s="161">
        <v>1</v>
      </c>
      <c r="M36" s="161">
        <v>1</v>
      </c>
      <c r="N36" s="161">
        <v>1</v>
      </c>
      <c r="O36" s="161">
        <v>1</v>
      </c>
      <c r="P36" s="161">
        <v>1</v>
      </c>
      <c r="Q36" s="161">
        <v>2</v>
      </c>
      <c r="R36" s="161">
        <v>2</v>
      </c>
      <c r="S36" s="161">
        <v>2</v>
      </c>
      <c r="T36" s="161">
        <v>2</v>
      </c>
      <c r="U36" s="161">
        <v>2</v>
      </c>
      <c r="V36" s="161">
        <v>3</v>
      </c>
      <c r="W36" s="161">
        <v>3</v>
      </c>
      <c r="X36" s="161">
        <v>3</v>
      </c>
      <c r="Y36" s="161">
        <v>3</v>
      </c>
      <c r="Z36" s="161">
        <v>4</v>
      </c>
      <c r="AA36" s="161">
        <v>4</v>
      </c>
      <c r="AB36" s="161">
        <v>4</v>
      </c>
      <c r="AC36" s="161">
        <v>4</v>
      </c>
      <c r="AD36" s="161">
        <v>4</v>
      </c>
      <c r="AE36" s="161">
        <v>5</v>
      </c>
      <c r="AF36" s="161">
        <v>5</v>
      </c>
      <c r="AG36" s="161">
        <v>5</v>
      </c>
      <c r="AH36" s="161">
        <v>5</v>
      </c>
      <c r="AI36" s="161">
        <v>5</v>
      </c>
      <c r="AJ36" s="161"/>
      <c r="AK36" s="163"/>
      <c r="AL36" s="71"/>
      <c r="AM36" s="71"/>
    </row>
    <row r="37" spans="1:37" s="53" customFormat="1" ht="14.25" customHeight="1" hidden="1">
      <c r="A37" s="57"/>
      <c r="B37" s="57"/>
      <c r="C37" s="264"/>
      <c r="D37" s="238"/>
      <c r="E37" s="238"/>
      <c r="F37" s="238"/>
      <c r="G37" s="267" t="s">
        <v>81</v>
      </c>
      <c r="H37" s="268"/>
      <c r="I37" s="268"/>
      <c r="J37" s="268"/>
      <c r="K37" s="268"/>
      <c r="L37" s="161">
        <v>1</v>
      </c>
      <c r="M37" s="161">
        <v>1</v>
      </c>
      <c r="N37" s="161">
        <v>1</v>
      </c>
      <c r="O37" s="161">
        <v>1</v>
      </c>
      <c r="P37" s="161">
        <v>2</v>
      </c>
      <c r="Q37" s="161">
        <v>1</v>
      </c>
      <c r="R37" s="161">
        <v>2</v>
      </c>
      <c r="S37" s="161">
        <v>2</v>
      </c>
      <c r="T37" s="161">
        <v>2</v>
      </c>
      <c r="U37" s="161">
        <v>2</v>
      </c>
      <c r="V37" s="161">
        <v>3</v>
      </c>
      <c r="W37" s="161">
        <v>3</v>
      </c>
      <c r="X37" s="161">
        <v>3</v>
      </c>
      <c r="Y37" s="161">
        <v>3</v>
      </c>
      <c r="Z37" s="161">
        <v>3</v>
      </c>
      <c r="AA37" s="161">
        <v>3</v>
      </c>
      <c r="AB37" s="161">
        <v>4</v>
      </c>
      <c r="AC37" s="161">
        <v>4</v>
      </c>
      <c r="AD37" s="161">
        <v>4</v>
      </c>
      <c r="AE37" s="161">
        <v>5</v>
      </c>
      <c r="AF37" s="161">
        <v>4</v>
      </c>
      <c r="AG37" s="161">
        <v>4</v>
      </c>
      <c r="AH37" s="161">
        <v>5</v>
      </c>
      <c r="AI37" s="161">
        <v>5</v>
      </c>
      <c r="AJ37" s="161"/>
      <c r="AK37" s="163"/>
    </row>
    <row r="38" spans="1:45" s="53" customFormat="1" ht="5.25" customHeight="1" hidden="1">
      <c r="A38" s="1"/>
      <c r="B38" s="1"/>
      <c r="C38" s="269"/>
      <c r="D38" s="238"/>
      <c r="E38" s="270"/>
      <c r="F38" s="271"/>
      <c r="G38" s="270"/>
      <c r="H38" s="270"/>
      <c r="I38" s="270"/>
      <c r="J38" s="270"/>
      <c r="K38" s="270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167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269"/>
      <c r="D39" s="228"/>
      <c r="E39" s="270"/>
      <c r="F39" s="271"/>
      <c r="G39" s="270"/>
      <c r="H39" s="270"/>
      <c r="I39" s="270"/>
      <c r="J39" s="270"/>
      <c r="K39" s="270"/>
      <c r="L39" s="273">
        <v>0</v>
      </c>
      <c r="M39" s="273">
        <v>0</v>
      </c>
      <c r="N39" s="273">
        <v>0</v>
      </c>
      <c r="O39" s="273">
        <v>0</v>
      </c>
      <c r="P39" s="273">
        <v>0</v>
      </c>
      <c r="Q39" s="273">
        <v>0</v>
      </c>
      <c r="R39" s="273">
        <v>10</v>
      </c>
      <c r="S39" s="273">
        <v>10</v>
      </c>
      <c r="T39" s="273">
        <v>0</v>
      </c>
      <c r="U39" s="273">
        <v>0</v>
      </c>
      <c r="V39" s="273">
        <v>0</v>
      </c>
      <c r="W39" s="273">
        <v>10</v>
      </c>
      <c r="X39" s="273">
        <v>0</v>
      </c>
      <c r="Y39" s="273">
        <v>0</v>
      </c>
      <c r="Z39" s="273">
        <v>0</v>
      </c>
      <c r="AA39" s="273">
        <v>0</v>
      </c>
      <c r="AB39" s="273">
        <v>0</v>
      </c>
      <c r="AC39" s="273">
        <v>0</v>
      </c>
      <c r="AD39" s="273">
        <v>10</v>
      </c>
      <c r="AE39" s="273">
        <v>0</v>
      </c>
      <c r="AF39" s="274">
        <v>0</v>
      </c>
      <c r="AG39" s="274">
        <v>0</v>
      </c>
      <c r="AH39" s="274">
        <v>0</v>
      </c>
      <c r="AI39" s="274">
        <v>0</v>
      </c>
      <c r="AJ39" s="274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228"/>
      <c r="D40" s="228"/>
      <c r="E40" s="228"/>
      <c r="F40" s="228"/>
      <c r="G40" s="228"/>
      <c r="H40" s="228"/>
      <c r="I40" s="228"/>
      <c r="J40" s="228"/>
      <c r="K40" s="228"/>
      <c r="L40" s="273">
        <v>0</v>
      </c>
      <c r="M40" s="273">
        <v>10</v>
      </c>
      <c r="N40" s="273">
        <v>10</v>
      </c>
      <c r="O40" s="273">
        <v>10</v>
      </c>
      <c r="P40" s="273">
        <v>10</v>
      </c>
      <c r="Q40" s="273">
        <v>7</v>
      </c>
      <c r="R40" s="273">
        <v>0</v>
      </c>
      <c r="S40" s="273">
        <v>0</v>
      </c>
      <c r="T40" s="273">
        <v>10</v>
      </c>
      <c r="U40" s="273">
        <v>10</v>
      </c>
      <c r="V40" s="273">
        <v>10</v>
      </c>
      <c r="W40" s="273">
        <v>0</v>
      </c>
      <c r="X40" s="273">
        <v>10</v>
      </c>
      <c r="Y40" s="273">
        <v>10</v>
      </c>
      <c r="Z40" s="273">
        <v>10</v>
      </c>
      <c r="AA40" s="273">
        <v>0</v>
      </c>
      <c r="AB40" s="273">
        <v>10</v>
      </c>
      <c r="AC40" s="273">
        <v>7</v>
      </c>
      <c r="AD40" s="273">
        <v>0</v>
      </c>
      <c r="AE40" s="273">
        <v>0</v>
      </c>
      <c r="AF40" s="273">
        <v>10</v>
      </c>
      <c r="AG40" s="273">
        <v>10</v>
      </c>
      <c r="AH40" s="273">
        <v>10</v>
      </c>
      <c r="AI40" s="273">
        <v>10</v>
      </c>
      <c r="AJ40" s="168"/>
    </row>
    <row r="41" spans="3:35" ht="5.25" customHeight="1" hidden="1"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</row>
    <row r="42" spans="3:31" ht="14.25" customHeight="1" hidden="1">
      <c r="C42" s="228"/>
      <c r="D42" s="23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74"/>
      <c r="T42" s="274"/>
      <c r="U42" s="274"/>
      <c r="V42" s="274"/>
      <c r="W42" s="274"/>
      <c r="X42" s="274"/>
      <c r="Z42" s="274"/>
      <c r="AA42" s="274"/>
      <c r="AB42" s="274"/>
      <c r="AC42" s="274"/>
      <c r="AD42" s="274"/>
      <c r="AE42" s="274"/>
    </row>
    <row r="43" spans="3:31" ht="15" hidden="1">
      <c r="C43" s="228"/>
      <c r="D43" s="23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73"/>
      <c r="T43" s="273"/>
      <c r="U43" s="273"/>
      <c r="V43" s="273"/>
      <c r="W43" s="273"/>
      <c r="X43" s="273"/>
      <c r="Z43" s="273"/>
      <c r="AA43" s="273"/>
      <c r="AB43" s="273"/>
      <c r="AC43" s="273"/>
      <c r="AD43" s="273"/>
      <c r="AE43" s="273"/>
    </row>
    <row r="44" spans="3:31" ht="15" hidden="1"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73"/>
      <c r="T44" s="273"/>
      <c r="U44" s="273"/>
      <c r="V44" s="273"/>
      <c r="W44" s="273"/>
      <c r="X44" s="273"/>
      <c r="Z44" s="273"/>
      <c r="AA44" s="273"/>
      <c r="AB44" s="273"/>
      <c r="AC44" s="273"/>
      <c r="AD44" s="273"/>
      <c r="AE44" s="273"/>
    </row>
    <row r="45" spans="3:30" ht="4.5" customHeight="1" hidden="1"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</row>
    <row r="46" spans="3:31" ht="15" hidden="1"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73"/>
      <c r="T46" s="273"/>
      <c r="U46" s="273"/>
      <c r="V46" s="273"/>
      <c r="W46" s="273"/>
      <c r="X46" s="273"/>
      <c r="Z46" s="273"/>
      <c r="AA46" s="273"/>
      <c r="AB46" s="273"/>
      <c r="AC46" s="273"/>
      <c r="AD46" s="273"/>
      <c r="AE46" s="273"/>
    </row>
    <row r="47" spans="3:31" ht="15" hidden="1"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73"/>
      <c r="T47" s="273"/>
      <c r="U47" s="273"/>
      <c r="V47" s="273"/>
      <c r="W47" s="273"/>
      <c r="X47" s="273"/>
      <c r="Z47" s="273"/>
      <c r="AA47" s="273"/>
      <c r="AB47" s="273"/>
      <c r="AC47" s="273"/>
      <c r="AD47" s="273"/>
      <c r="AE47" s="273"/>
    </row>
  </sheetData>
  <sheetProtection selectLockedCells="1"/>
  <mergeCells count="56">
    <mergeCell ref="M33:N33"/>
    <mergeCell ref="P33:Q33"/>
    <mergeCell ref="M34:Q34"/>
    <mergeCell ref="G35:K35"/>
    <mergeCell ref="G36:K36"/>
    <mergeCell ref="G37:K37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9" activePane="bottomLeft" state="frozen"/>
      <selection pane="topLeft" activeCell="G18" sqref="G18:K18"/>
      <selection pane="bottomLeft" activeCell="Z8" sqref="Z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316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28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40" t="s">
        <v>15</v>
      </c>
      <c r="H8" s="40"/>
      <c r="I8" s="40"/>
      <c r="J8" s="40"/>
      <c r="K8" s="40"/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 t="s">
        <v>22</v>
      </c>
      <c r="S8" s="41" t="s">
        <v>23</v>
      </c>
      <c r="T8" s="41" t="s">
        <v>24</v>
      </c>
      <c r="U8" s="41" t="s">
        <v>25</v>
      </c>
      <c r="V8" s="41" t="s">
        <v>26</v>
      </c>
      <c r="W8" s="41" t="s">
        <v>27</v>
      </c>
      <c r="X8" s="41" t="s">
        <v>28</v>
      </c>
      <c r="Y8" s="41" t="s">
        <v>29</v>
      </c>
      <c r="Z8" s="41" t="s">
        <v>30</v>
      </c>
      <c r="AE8" s="44"/>
      <c r="AF8" s="44"/>
      <c r="AG8" s="44"/>
      <c r="AH8" s="45"/>
      <c r="AI8" s="45"/>
      <c r="AJ8" s="45"/>
      <c r="AK8" s="45"/>
      <c r="AL8" s="45"/>
      <c r="AM8" s="45"/>
      <c r="AN8" s="45"/>
      <c r="AP8" s="46" t="s">
        <v>31</v>
      </c>
      <c r="AT8"/>
    </row>
    <row r="9" spans="1:43" s="53" customFormat="1" ht="18.75" customHeight="1">
      <c r="A9" s="47" t="s">
        <v>156</v>
      </c>
      <c r="B9" s="47">
        <v>35</v>
      </c>
      <c r="C9" s="48">
        <f aca="true" ca="1" t="shared" si="0" ref="C9:C14">OFFSET(C9,15,0)</f>
        <v>1</v>
      </c>
      <c r="D9" s="58" t="s">
        <v>317</v>
      </c>
      <c r="E9" s="47" t="s">
        <v>34</v>
      </c>
      <c r="F9" s="47">
        <v>62</v>
      </c>
      <c r="G9" s="50" t="s">
        <v>173</v>
      </c>
      <c r="H9" s="50"/>
      <c r="I9" s="50"/>
      <c r="J9" s="50"/>
      <c r="K9" s="50"/>
      <c r="L9" s="51" t="s">
        <v>36</v>
      </c>
      <c r="M9" s="52"/>
      <c r="N9" s="52"/>
      <c r="O9" s="51" t="s">
        <v>110</v>
      </c>
      <c r="P9" s="52"/>
      <c r="Q9" s="52"/>
      <c r="R9" s="51" t="s">
        <v>44</v>
      </c>
      <c r="S9" s="52"/>
      <c r="T9" s="52"/>
      <c r="U9" s="51" t="s">
        <v>44</v>
      </c>
      <c r="V9" s="52"/>
      <c r="W9" s="52"/>
      <c r="X9" s="52"/>
      <c r="Y9" s="51" t="s">
        <v>44</v>
      </c>
      <c r="Z9" s="52"/>
      <c r="AE9" s="54"/>
      <c r="AF9" s="54"/>
      <c r="AG9" s="54"/>
      <c r="AH9" s="55"/>
      <c r="AI9" s="55"/>
      <c r="AJ9" s="55"/>
      <c r="AK9" s="56"/>
      <c r="AL9" s="55"/>
      <c r="AM9" s="56"/>
      <c r="AN9" s="55"/>
      <c r="AP9" s="46" t="s">
        <v>41</v>
      </c>
      <c r="AQ9" s="57">
        <f>IF(E9="M",100,IF(E9=1,100,IF(E9="","",120)))</f>
        <v>100</v>
      </c>
    </row>
    <row r="10" spans="1:42" s="57" customFormat="1" ht="21" customHeight="1">
      <c r="A10" s="47" t="s">
        <v>32</v>
      </c>
      <c r="B10" s="47">
        <v>49</v>
      </c>
      <c r="C10" s="48">
        <f ca="1" t="shared" si="0"/>
        <v>2</v>
      </c>
      <c r="D10" s="58" t="s">
        <v>318</v>
      </c>
      <c r="E10" s="47" t="s">
        <v>34</v>
      </c>
      <c r="F10" s="47">
        <v>63</v>
      </c>
      <c r="G10" s="50" t="s">
        <v>249</v>
      </c>
      <c r="H10" s="50"/>
      <c r="I10" s="50"/>
      <c r="J10" s="50"/>
      <c r="K10" s="50"/>
      <c r="L10" s="51" t="s">
        <v>45</v>
      </c>
      <c r="M10" s="52"/>
      <c r="N10" s="52"/>
      <c r="O10" s="52"/>
      <c r="P10" s="52"/>
      <c r="Q10" s="51" t="s">
        <v>44</v>
      </c>
      <c r="R10" s="52"/>
      <c r="S10" s="51" t="s">
        <v>59</v>
      </c>
      <c r="T10" s="52"/>
      <c r="U10" s="52"/>
      <c r="V10" s="51" t="s">
        <v>44</v>
      </c>
      <c r="W10" s="52"/>
      <c r="X10" s="52"/>
      <c r="Y10" s="52"/>
      <c r="Z10" s="51" t="s">
        <v>44</v>
      </c>
      <c r="AE10" s="54"/>
      <c r="AF10" s="54"/>
      <c r="AG10" s="54"/>
      <c r="AH10" s="55"/>
      <c r="AI10" s="55"/>
      <c r="AJ10" s="55"/>
      <c r="AK10" s="56"/>
      <c r="AL10" s="55"/>
      <c r="AM10" s="56"/>
      <c r="AN10" s="55"/>
      <c r="AP10" s="59" t="s">
        <v>46</v>
      </c>
    </row>
    <row r="11" spans="1:42" s="53" customFormat="1" ht="21" customHeight="1">
      <c r="A11" s="47" t="s">
        <v>156</v>
      </c>
      <c r="B11" s="47">
        <v>35</v>
      </c>
      <c r="C11" s="48">
        <f ca="1" t="shared" si="0"/>
        <v>3</v>
      </c>
      <c r="D11" s="58" t="s">
        <v>319</v>
      </c>
      <c r="E11" s="47" t="s">
        <v>34</v>
      </c>
      <c r="F11" s="47">
        <v>64</v>
      </c>
      <c r="G11" s="50" t="s">
        <v>281</v>
      </c>
      <c r="H11" s="50"/>
      <c r="I11" s="50"/>
      <c r="J11" s="50"/>
      <c r="K11" s="50"/>
      <c r="L11" s="52"/>
      <c r="M11" s="51" t="s">
        <v>59</v>
      </c>
      <c r="N11" s="52"/>
      <c r="O11" s="52"/>
      <c r="P11" s="51" t="s">
        <v>44</v>
      </c>
      <c r="Q11" s="52"/>
      <c r="R11" s="51" t="s">
        <v>36</v>
      </c>
      <c r="S11" s="52"/>
      <c r="T11" s="52"/>
      <c r="U11" s="52"/>
      <c r="V11" s="52"/>
      <c r="W11" s="51" t="s">
        <v>44</v>
      </c>
      <c r="X11" s="52"/>
      <c r="Y11" s="52"/>
      <c r="Z11" s="51" t="s">
        <v>36</v>
      </c>
      <c r="AP11" s="59" t="s">
        <v>50</v>
      </c>
    </row>
    <row r="12" spans="1:42" s="53" customFormat="1" ht="21" customHeight="1">
      <c r="A12" s="47" t="s">
        <v>32</v>
      </c>
      <c r="B12" s="47">
        <v>49</v>
      </c>
      <c r="C12" s="48">
        <f ca="1" t="shared" si="0"/>
        <v>4</v>
      </c>
      <c r="D12" s="58" t="s">
        <v>320</v>
      </c>
      <c r="E12" s="47" t="s">
        <v>34</v>
      </c>
      <c r="F12" s="47">
        <v>64</v>
      </c>
      <c r="G12" s="50" t="s">
        <v>321</v>
      </c>
      <c r="H12" s="50"/>
      <c r="I12" s="50"/>
      <c r="J12" s="50"/>
      <c r="K12" s="50"/>
      <c r="L12" s="52"/>
      <c r="M12" s="51" t="s">
        <v>36</v>
      </c>
      <c r="N12" s="52"/>
      <c r="O12" s="51" t="s">
        <v>44</v>
      </c>
      <c r="P12" s="52"/>
      <c r="Q12" s="52"/>
      <c r="R12" s="52"/>
      <c r="S12" s="52"/>
      <c r="T12" s="51" t="s">
        <v>44</v>
      </c>
      <c r="U12" s="52"/>
      <c r="V12" s="51" t="s">
        <v>110</v>
      </c>
      <c r="W12" s="52"/>
      <c r="X12" s="51" t="s">
        <v>44</v>
      </c>
      <c r="Y12" s="52"/>
      <c r="Z12" s="52"/>
      <c r="AP12" s="59" t="s">
        <v>53</v>
      </c>
    </row>
    <row r="13" spans="1:42" s="53" customFormat="1" ht="21" customHeight="1">
      <c r="A13" s="47" t="s">
        <v>156</v>
      </c>
      <c r="B13" s="47">
        <v>29</v>
      </c>
      <c r="C13" s="48">
        <f ca="1" t="shared" si="0"/>
        <v>5</v>
      </c>
      <c r="D13" s="58" t="s">
        <v>322</v>
      </c>
      <c r="E13" s="47" t="s">
        <v>34</v>
      </c>
      <c r="F13" s="47">
        <v>65</v>
      </c>
      <c r="G13" s="50" t="s">
        <v>244</v>
      </c>
      <c r="H13" s="50"/>
      <c r="I13" s="50"/>
      <c r="J13" s="50"/>
      <c r="K13" s="50"/>
      <c r="L13" s="52"/>
      <c r="M13" s="52"/>
      <c r="N13" s="51" t="s">
        <v>44</v>
      </c>
      <c r="O13" s="52"/>
      <c r="P13" s="52"/>
      <c r="Q13" s="51" t="s">
        <v>36</v>
      </c>
      <c r="R13" s="52"/>
      <c r="S13" s="52"/>
      <c r="T13" s="51" t="s">
        <v>49</v>
      </c>
      <c r="U13" s="52"/>
      <c r="V13" s="52"/>
      <c r="W13" s="51" t="s">
        <v>36</v>
      </c>
      <c r="X13" s="52"/>
      <c r="Y13" s="51" t="s">
        <v>39</v>
      </c>
      <c r="Z13" s="52"/>
      <c r="AP13" s="59" t="s">
        <v>56</v>
      </c>
    </row>
    <row r="14" spans="1:42" s="53" customFormat="1" ht="21" customHeight="1">
      <c r="A14" s="47" t="s">
        <v>32</v>
      </c>
      <c r="B14" s="47">
        <v>49</v>
      </c>
      <c r="C14" s="48">
        <f ca="1" t="shared" si="0"/>
        <v>6</v>
      </c>
      <c r="D14" s="58" t="s">
        <v>323</v>
      </c>
      <c r="E14" s="47" t="s">
        <v>34</v>
      </c>
      <c r="F14" s="47">
        <v>65</v>
      </c>
      <c r="G14" s="50" t="s">
        <v>324</v>
      </c>
      <c r="H14" s="50"/>
      <c r="I14" s="50"/>
      <c r="J14" s="50"/>
      <c r="K14" s="50"/>
      <c r="L14" s="52"/>
      <c r="M14" s="52"/>
      <c r="N14" s="51" t="s">
        <v>110</v>
      </c>
      <c r="O14" s="52"/>
      <c r="P14" s="51" t="s">
        <v>39</v>
      </c>
      <c r="Q14" s="52"/>
      <c r="R14" s="52"/>
      <c r="S14" s="51" t="s">
        <v>39</v>
      </c>
      <c r="T14" s="52"/>
      <c r="U14" s="51" t="s">
        <v>36</v>
      </c>
      <c r="V14" s="52"/>
      <c r="W14" s="52"/>
      <c r="X14" s="51" t="s">
        <v>36</v>
      </c>
      <c r="Y14" s="52"/>
      <c r="Z14" s="52"/>
      <c r="AP14" s="59" t="s">
        <v>60</v>
      </c>
    </row>
    <row r="15" spans="1:42" s="53" customFormat="1" ht="21" customHeight="1" hidden="1">
      <c r="A15" s="60"/>
      <c r="B15" s="60"/>
      <c r="C15" s="61"/>
      <c r="D15" s="62"/>
      <c r="E15" s="60"/>
      <c r="F15" s="60"/>
      <c r="G15" s="63"/>
      <c r="H15" s="63"/>
      <c r="I15" s="63"/>
      <c r="J15" s="63"/>
      <c r="K15" s="63"/>
      <c r="L15" s="64"/>
      <c r="M15" s="64"/>
      <c r="N15" s="65"/>
      <c r="O15" s="64"/>
      <c r="P15" s="64"/>
      <c r="Q15" s="64"/>
      <c r="R15" s="65"/>
      <c r="S15" s="64"/>
      <c r="T15" s="64"/>
      <c r="U15" s="65"/>
      <c r="V15" s="64"/>
      <c r="W15" s="64"/>
      <c r="X15" s="64"/>
      <c r="Y15" s="65"/>
      <c r="Z15" s="64"/>
      <c r="AA15" s="64"/>
      <c r="AB15" s="65"/>
      <c r="AP15" s="59"/>
    </row>
    <row r="16" spans="1:42" s="53" customFormat="1" ht="21" customHeight="1" hidden="1">
      <c r="A16" s="60"/>
      <c r="B16" s="60"/>
      <c r="C16" s="61"/>
      <c r="D16" s="62"/>
      <c r="E16" s="60"/>
      <c r="F16" s="60"/>
      <c r="G16" s="66"/>
      <c r="H16" s="66"/>
      <c r="I16" s="66"/>
      <c r="J16" s="66"/>
      <c r="K16" s="66"/>
      <c r="L16" s="64"/>
      <c r="M16" s="64"/>
      <c r="N16" s="64"/>
      <c r="O16" s="65"/>
      <c r="P16" s="64"/>
      <c r="Q16" s="64"/>
      <c r="R16" s="65"/>
      <c r="S16" s="64"/>
      <c r="T16" s="64"/>
      <c r="U16" s="64"/>
      <c r="V16" s="64"/>
      <c r="W16" s="64"/>
      <c r="X16" s="65"/>
      <c r="Y16" s="64"/>
      <c r="Z16" s="65"/>
      <c r="AA16" s="64"/>
      <c r="AB16" s="64"/>
      <c r="AP16" s="59"/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69"/>
      <c r="AA17" s="69"/>
      <c r="AB17" s="69"/>
      <c r="AC17" s="69"/>
      <c r="AD17" s="69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O18" s="55"/>
      <c r="AP18" s="55"/>
      <c r="AT18" s="70"/>
      <c r="AU18" s="71"/>
      <c r="AV18" s="71"/>
      <c r="AW18" s="71"/>
      <c r="AX18" s="71"/>
    </row>
    <row r="19" spans="1:50" s="53" customFormat="1" ht="21" customHeight="1" thickBot="1">
      <c r="A19" s="60"/>
      <c r="B19" s="60"/>
      <c r="C19" s="61"/>
      <c r="Q19" s="54"/>
      <c r="R19" s="54"/>
      <c r="S19" s="73" t="s">
        <v>61</v>
      </c>
      <c r="T19" s="73"/>
      <c r="U19" s="73"/>
      <c r="V19" s="73"/>
      <c r="W19" s="73"/>
      <c r="X19" s="73"/>
      <c r="Y19" s="54"/>
      <c r="Z19" s="74" t="s">
        <v>61</v>
      </c>
      <c r="AA19" s="75"/>
      <c r="AB19" s="75"/>
      <c r="AC19" s="75"/>
      <c r="AD19" s="75"/>
      <c r="AE19" s="75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B20" s="77"/>
      <c r="C20" s="77"/>
      <c r="D20" s="77"/>
      <c r="E20" s="77"/>
      <c r="F20" s="77"/>
      <c r="G20" s="78"/>
      <c r="H20" s="78"/>
      <c r="I20" s="78"/>
      <c r="J20" s="78"/>
      <c r="K20" s="44"/>
      <c r="L20" s="44"/>
      <c r="M20" s="44"/>
      <c r="N20" s="44"/>
      <c r="Q20" s="54"/>
      <c r="R20" s="54"/>
      <c r="S20" s="79" t="s">
        <v>62</v>
      </c>
      <c r="T20" s="80"/>
      <c r="U20" s="80"/>
      <c r="V20" s="80"/>
      <c r="W20" s="80"/>
      <c r="X20" s="81"/>
      <c r="Y20" s="54"/>
      <c r="Z20" s="74" t="s">
        <v>62</v>
      </c>
      <c r="AA20" s="74"/>
      <c r="AB20" s="74"/>
      <c r="AC20" s="74"/>
      <c r="AD20" s="74"/>
      <c r="AE20" s="74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S21" s="84">
        <f aca="true" t="shared" si="1" ref="S21:X21">IF(Z21="","",Z21)</f>
      </c>
      <c r="T21" s="85">
        <f t="shared" si="1"/>
      </c>
      <c r="U21" s="85">
        <f t="shared" si="1"/>
      </c>
      <c r="V21" s="85">
        <f t="shared" si="1"/>
      </c>
      <c r="W21" s="85">
        <f t="shared" si="1"/>
      </c>
      <c r="X21" s="86">
        <f t="shared" si="1"/>
      </c>
      <c r="Y21" s="44"/>
      <c r="Z21" s="87"/>
      <c r="AA21" s="87"/>
      <c r="AB21" s="87"/>
      <c r="AC21" s="87"/>
      <c r="AD21" s="87"/>
      <c r="AE21" s="87"/>
      <c r="AH21" s="45"/>
      <c r="AI21" s="45"/>
      <c r="AJ21" s="45"/>
      <c r="AK21" s="45"/>
      <c r="AL21" s="88"/>
      <c r="AM21" s="88"/>
      <c r="AN21" s="88"/>
      <c r="AP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93" t="s">
        <v>63</v>
      </c>
      <c r="T22" s="94"/>
      <c r="U22" s="94"/>
      <c r="V22" s="94"/>
      <c r="W22" s="94"/>
      <c r="X22" s="95"/>
      <c r="Z22" s="74" t="s">
        <v>63</v>
      </c>
      <c r="AA22" s="75"/>
      <c r="AB22" s="75"/>
      <c r="AC22" s="75"/>
      <c r="AD22" s="75"/>
      <c r="AE22" s="7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103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110">
        <f aca="true" t="shared" si="2" ref="S23:X29">IF(Z23="","",Z23)</f>
      </c>
      <c r="T23" s="111">
        <f t="shared" si="2"/>
      </c>
      <c r="U23" s="111">
        <f t="shared" si="2"/>
      </c>
      <c r="V23" s="111">
        <f t="shared" si="2"/>
      </c>
      <c r="W23" s="111">
        <f t="shared" si="2"/>
      </c>
      <c r="X23" s="112">
        <f t="shared" si="2"/>
      </c>
      <c r="Z23" s="113"/>
      <c r="AA23" s="113"/>
      <c r="AB23" s="113"/>
      <c r="AC23" s="113"/>
      <c r="AD23" s="113"/>
      <c r="AE23" s="113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BRE</v>
      </c>
      <c r="B24" s="116">
        <f ca="1">OFFSET(B24,-15,0)</f>
        <v>35</v>
      </c>
      <c r="C24" s="117">
        <v>1</v>
      </c>
      <c r="D24" s="58" t="str">
        <f ca="1">OFFSET(D24,-15,0)</f>
        <v>MARTIN Riwal</v>
      </c>
      <c r="E24" s="47" t="str">
        <f ca="1">OFFSET(E24,-15,0)</f>
        <v>M</v>
      </c>
      <c r="F24" s="47">
        <v>20</v>
      </c>
      <c r="G24" s="118">
        <v>10</v>
      </c>
      <c r="H24" s="118">
        <v>10</v>
      </c>
      <c r="I24" s="118">
        <v>0</v>
      </c>
      <c r="J24" s="118">
        <v>0</v>
      </c>
      <c r="K24" s="119">
        <v>0</v>
      </c>
      <c r="L24" s="120" t="s">
        <v>74</v>
      </c>
      <c r="M24" s="121">
        <f aca="true" t="shared" si="3" ref="M24:M29">SUM(G24:K24)</f>
        <v>20</v>
      </c>
      <c r="N24" s="122"/>
      <c r="O24" s="123"/>
      <c r="P24" s="124">
        <f aca="true" ca="1" t="shared" si="4" ref="P24:P29">SUM(OFFSET(P24,0,-10),OFFSET(P24,0,-3))</f>
        <v>40</v>
      </c>
      <c r="Q24" s="109"/>
      <c r="R24" s="76"/>
      <c r="S24" s="125">
        <f t="shared" si="2"/>
      </c>
      <c r="T24" s="126">
        <f t="shared" si="2"/>
      </c>
      <c r="U24" s="126">
        <f t="shared" si="2"/>
      </c>
      <c r="V24" s="126">
        <f t="shared" si="2"/>
      </c>
      <c r="W24" s="126">
        <f t="shared" si="2"/>
      </c>
      <c r="X24" s="127">
        <f t="shared" si="2"/>
      </c>
      <c r="Z24" s="128"/>
      <c r="AA24" s="128"/>
      <c r="AB24" s="128"/>
      <c r="AC24" s="128"/>
      <c r="AD24" s="128"/>
      <c r="AE24" s="128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5" ref="AQ24:AQ29">COUNT(G24:K24)</f>
        <v>5</v>
      </c>
    </row>
    <row r="25" spans="1:43" s="53" customFormat="1" ht="21" customHeight="1">
      <c r="A25" s="115" t="str">
        <f aca="true" ca="1" t="shared" si="6" ref="A25:B29">OFFSET(A25,-15,0)</f>
        <v>PDL</v>
      </c>
      <c r="B25" s="116">
        <f ca="1" t="shared" si="6"/>
        <v>49</v>
      </c>
      <c r="C25" s="117">
        <v>2</v>
      </c>
      <c r="D25" s="58" t="str">
        <f aca="true" ca="1" t="shared" si="7" ref="D25:E29">OFFSET(D25,-15,0)</f>
        <v>LACOSTE Thibault</v>
      </c>
      <c r="E25" s="47" t="str">
        <f ca="1" t="shared" si="7"/>
        <v>M</v>
      </c>
      <c r="F25" s="47">
        <v>0</v>
      </c>
      <c r="G25" s="118">
        <v>0</v>
      </c>
      <c r="H25" s="118">
        <v>0</v>
      </c>
      <c r="I25" s="118">
        <v>0</v>
      </c>
      <c r="J25" s="118">
        <v>0</v>
      </c>
      <c r="K25" s="119">
        <v>0</v>
      </c>
      <c r="L25" s="120" t="s">
        <v>74</v>
      </c>
      <c r="M25" s="121">
        <f t="shared" si="3"/>
        <v>0</v>
      </c>
      <c r="N25" s="122"/>
      <c r="O25" s="123"/>
      <c r="P25" s="124">
        <f ca="1" t="shared" si="4"/>
        <v>0</v>
      </c>
      <c r="Q25" s="109"/>
      <c r="R25" s="76"/>
      <c r="S25" s="125">
        <f t="shared" si="2"/>
      </c>
      <c r="T25" s="126">
        <f t="shared" si="2"/>
      </c>
      <c r="U25" s="126">
        <f t="shared" si="2"/>
      </c>
      <c r="V25" s="126">
        <f t="shared" si="2"/>
      </c>
      <c r="W25" s="126">
        <f t="shared" si="2"/>
      </c>
      <c r="X25" s="127">
        <f t="shared" si="2"/>
      </c>
      <c r="Z25" s="128"/>
      <c r="AA25" s="128"/>
      <c r="AB25" s="128"/>
      <c r="AC25" s="128"/>
      <c r="AD25" s="128"/>
      <c r="AE25" s="128"/>
      <c r="AH25" s="55"/>
      <c r="AI25" s="55"/>
      <c r="AJ25" s="55"/>
      <c r="AK25" s="55"/>
      <c r="AL25" s="88"/>
      <c r="AM25" s="88"/>
      <c r="AN25" s="88"/>
      <c r="AO25" s="60"/>
      <c r="AQ25" s="53">
        <f t="shared" si="5"/>
        <v>5</v>
      </c>
    </row>
    <row r="26" spans="1:50" s="53" customFormat="1" ht="21" customHeight="1">
      <c r="A26" s="115" t="str">
        <f ca="1" t="shared" si="6"/>
        <v>BRE</v>
      </c>
      <c r="B26" s="116">
        <f ca="1" t="shared" si="6"/>
        <v>35</v>
      </c>
      <c r="C26" s="117">
        <v>3</v>
      </c>
      <c r="D26" s="58" t="str">
        <f ca="1" t="shared" si="7"/>
        <v>CHAMBELIN Theo</v>
      </c>
      <c r="E26" s="47" t="str">
        <f ca="1" t="shared" si="7"/>
        <v>M</v>
      </c>
      <c r="F26" s="47">
        <v>57</v>
      </c>
      <c r="G26" s="118">
        <v>0</v>
      </c>
      <c r="H26" s="118">
        <v>0</v>
      </c>
      <c r="I26" s="118">
        <v>10</v>
      </c>
      <c r="J26" s="118">
        <v>0</v>
      </c>
      <c r="K26" s="119">
        <v>10</v>
      </c>
      <c r="L26" s="120" t="s">
        <v>74</v>
      </c>
      <c r="M26" s="121">
        <f t="shared" si="3"/>
        <v>20</v>
      </c>
      <c r="N26" s="122"/>
      <c r="O26" s="123"/>
      <c r="P26" s="124">
        <f ca="1" t="shared" si="4"/>
        <v>77</v>
      </c>
      <c r="Q26" s="109"/>
      <c r="R26" s="76"/>
      <c r="S26" s="125">
        <f t="shared" si="2"/>
      </c>
      <c r="T26" s="126">
        <f t="shared" si="2"/>
      </c>
      <c r="U26" s="126">
        <f t="shared" si="2"/>
      </c>
      <c r="V26" s="126">
        <f t="shared" si="2"/>
      </c>
      <c r="W26" s="126">
        <f t="shared" si="2"/>
      </c>
      <c r="X26" s="127">
        <f t="shared" si="2"/>
      </c>
      <c r="Z26" s="128"/>
      <c r="AA26" s="128"/>
      <c r="AB26" s="128"/>
      <c r="AC26" s="128"/>
      <c r="AD26" s="128"/>
      <c r="AE26" s="128"/>
      <c r="AH26" s="55"/>
      <c r="AI26" s="55"/>
      <c r="AJ26" s="55"/>
      <c r="AK26" s="55"/>
      <c r="AL26" s="88"/>
      <c r="AM26" s="88"/>
      <c r="AN26" s="88"/>
      <c r="AO26" s="60"/>
      <c r="AQ26" s="53">
        <f t="shared" si="5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6"/>
        <v>PDL</v>
      </c>
      <c r="B27" s="116">
        <f ca="1" t="shared" si="6"/>
        <v>49</v>
      </c>
      <c r="C27" s="117">
        <v>4</v>
      </c>
      <c r="D27" s="58" t="str">
        <f ca="1" t="shared" si="7"/>
        <v>MEIGNANT Elliot</v>
      </c>
      <c r="E27" s="47" t="str">
        <f ca="1" t="shared" si="7"/>
        <v>M</v>
      </c>
      <c r="F27" s="47">
        <v>0</v>
      </c>
      <c r="G27" s="118">
        <v>10</v>
      </c>
      <c r="H27" s="118">
        <v>0</v>
      </c>
      <c r="I27" s="118">
        <v>0</v>
      </c>
      <c r="J27" s="118">
        <v>10</v>
      </c>
      <c r="K27" s="119">
        <v>0</v>
      </c>
      <c r="L27" s="120" t="s">
        <v>74</v>
      </c>
      <c r="M27" s="121">
        <f t="shared" si="3"/>
        <v>20</v>
      </c>
      <c r="N27" s="122"/>
      <c r="O27" s="123"/>
      <c r="P27" s="124">
        <f ca="1" t="shared" si="4"/>
        <v>20</v>
      </c>
      <c r="Q27" s="109"/>
      <c r="R27" s="76"/>
      <c r="S27" s="125">
        <f t="shared" si="2"/>
      </c>
      <c r="T27" s="126">
        <f t="shared" si="2"/>
      </c>
      <c r="U27" s="126">
        <f t="shared" si="2"/>
      </c>
      <c r="V27" s="126">
        <f t="shared" si="2"/>
      </c>
      <c r="W27" s="126">
        <f t="shared" si="2"/>
      </c>
      <c r="X27" s="127">
        <f t="shared" si="2"/>
      </c>
      <c r="Z27" s="128"/>
      <c r="AA27" s="128"/>
      <c r="AB27" s="128"/>
      <c r="AC27" s="128"/>
      <c r="AD27" s="128"/>
      <c r="AE27" s="128"/>
      <c r="AH27" s="55"/>
      <c r="AI27" s="55"/>
      <c r="AJ27" s="55"/>
      <c r="AK27" s="55"/>
      <c r="AL27" s="88"/>
      <c r="AM27" s="88"/>
      <c r="AN27" s="88"/>
      <c r="AO27" s="60"/>
      <c r="AQ27" s="53">
        <f t="shared" si="5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6"/>
        <v>BRE</v>
      </c>
      <c r="B28" s="116">
        <f ca="1" t="shared" si="6"/>
        <v>29</v>
      </c>
      <c r="C28" s="117">
        <v>5</v>
      </c>
      <c r="D28" s="58" t="str">
        <f ca="1" t="shared" si="7"/>
        <v>LE FLOCH Francois</v>
      </c>
      <c r="E28" s="47" t="str">
        <f ca="1" t="shared" si="7"/>
        <v>M</v>
      </c>
      <c r="F28" s="47">
        <v>10</v>
      </c>
      <c r="G28" s="118">
        <v>0</v>
      </c>
      <c r="H28" s="118">
        <v>10</v>
      </c>
      <c r="I28" s="118">
        <v>10</v>
      </c>
      <c r="J28" s="118">
        <v>10</v>
      </c>
      <c r="K28" s="119">
        <v>10</v>
      </c>
      <c r="L28" s="120" t="s">
        <v>74</v>
      </c>
      <c r="M28" s="121">
        <f t="shared" si="3"/>
        <v>40</v>
      </c>
      <c r="N28" s="122"/>
      <c r="O28" s="123"/>
      <c r="P28" s="124">
        <f ca="1" t="shared" si="4"/>
        <v>50</v>
      </c>
      <c r="Q28" s="109"/>
      <c r="R28" s="76"/>
      <c r="S28" s="125">
        <f t="shared" si="2"/>
      </c>
      <c r="T28" s="126">
        <f t="shared" si="2"/>
      </c>
      <c r="U28" s="126">
        <f t="shared" si="2"/>
      </c>
      <c r="V28" s="126">
        <f t="shared" si="2"/>
      </c>
      <c r="W28" s="126">
        <f t="shared" si="2"/>
      </c>
      <c r="X28" s="127">
        <f t="shared" si="2"/>
      </c>
      <c r="Z28" s="128"/>
      <c r="AA28" s="128"/>
      <c r="AB28" s="128"/>
      <c r="AC28" s="128"/>
      <c r="AD28" s="128"/>
      <c r="AE28" s="128"/>
      <c r="AH28" s="55"/>
      <c r="AI28" s="55"/>
      <c r="AJ28" s="55"/>
      <c r="AK28" s="55"/>
      <c r="AL28" s="88"/>
      <c r="AM28" s="88"/>
      <c r="AN28" s="88"/>
      <c r="AO28" s="60"/>
      <c r="AQ28" s="53">
        <f t="shared" si="5"/>
        <v>5</v>
      </c>
      <c r="AR28" s="55"/>
      <c r="AT28" s="45"/>
      <c r="AU28" s="45"/>
      <c r="AV28" s="88"/>
      <c r="AW28" s="88"/>
      <c r="AX28" s="88"/>
    </row>
    <row r="29" spans="1:50" s="53" customFormat="1" ht="21" customHeight="1" thickBot="1">
      <c r="A29" s="132" t="str">
        <f ca="1" t="shared" si="6"/>
        <v>PDL</v>
      </c>
      <c r="B29" s="133">
        <f ca="1" t="shared" si="6"/>
        <v>49</v>
      </c>
      <c r="C29" s="134">
        <v>6</v>
      </c>
      <c r="D29" s="135" t="str">
        <f ca="1" t="shared" si="7"/>
        <v>LEBRIN Clement</v>
      </c>
      <c r="E29" s="136" t="str">
        <f ca="1" t="shared" si="7"/>
        <v>M</v>
      </c>
      <c r="F29" s="136">
        <v>10</v>
      </c>
      <c r="G29" s="137">
        <v>10</v>
      </c>
      <c r="H29" s="137">
        <v>10</v>
      </c>
      <c r="I29" s="137">
        <v>10</v>
      </c>
      <c r="J29" s="137">
        <v>10</v>
      </c>
      <c r="K29" s="138">
        <v>10</v>
      </c>
      <c r="L29" s="139" t="s">
        <v>74</v>
      </c>
      <c r="M29" s="140">
        <f t="shared" si="3"/>
        <v>50</v>
      </c>
      <c r="N29" s="141"/>
      <c r="O29" s="123"/>
      <c r="P29" s="124">
        <f ca="1" t="shared" si="4"/>
        <v>60</v>
      </c>
      <c r="Q29" s="109"/>
      <c r="R29" s="76"/>
      <c r="S29" s="142">
        <f t="shared" si="2"/>
      </c>
      <c r="T29" s="143">
        <f t="shared" si="2"/>
      </c>
      <c r="U29" s="143">
        <f t="shared" si="2"/>
      </c>
      <c r="V29" s="143">
        <f t="shared" si="2"/>
      </c>
      <c r="W29" s="143">
        <f t="shared" si="2"/>
      </c>
      <c r="X29" s="144">
        <f t="shared" si="2"/>
      </c>
      <c r="Z29" s="128"/>
      <c r="AA29" s="128"/>
      <c r="AB29" s="128"/>
      <c r="AC29" s="128"/>
      <c r="AD29" s="128"/>
      <c r="AE29" s="128"/>
      <c r="AH29" s="55"/>
      <c r="AI29" s="55"/>
      <c r="AJ29" s="55"/>
      <c r="AK29" s="55"/>
      <c r="AL29" s="88"/>
      <c r="AM29" s="88"/>
      <c r="AN29" s="88"/>
      <c r="AO29" s="60"/>
      <c r="AQ29" s="53">
        <f t="shared" si="5"/>
        <v>5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60"/>
      <c r="B30" s="60"/>
      <c r="C30" s="145" t="s">
        <v>77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6" t="s">
        <v>78</v>
      </c>
      <c r="N30" s="146"/>
      <c r="O30" s="146"/>
      <c r="P30" s="146"/>
      <c r="Q30" s="146"/>
      <c r="R30" s="76"/>
      <c r="AH30" s="55"/>
      <c r="AI30" s="55"/>
      <c r="AJ30" s="55"/>
      <c r="AK30" s="55"/>
      <c r="AL30" s="88"/>
      <c r="AM30" s="88"/>
      <c r="AN30" s="88"/>
      <c r="AO30" s="60"/>
      <c r="AR30" s="45"/>
      <c r="AT30" s="45"/>
      <c r="AU30" s="45"/>
      <c r="AV30" s="88"/>
      <c r="AW30" s="88"/>
      <c r="AX30" s="88"/>
    </row>
    <row r="31" spans="1:50" s="53" customFormat="1" ht="21" customHeight="1">
      <c r="A31" s="60"/>
      <c r="B31" s="60"/>
      <c r="C31" s="147"/>
      <c r="R31" s="148"/>
      <c r="S31" s="55"/>
      <c r="T31" s="55"/>
      <c r="U31" s="55"/>
      <c r="V31" s="55"/>
      <c r="W31" s="55"/>
      <c r="X31" s="55"/>
      <c r="Y31" s="88"/>
      <c r="Z31" s="55"/>
      <c r="AA31" s="55"/>
      <c r="AB31" s="55"/>
      <c r="AC31" s="55"/>
      <c r="AD31" s="55"/>
      <c r="AE31" s="55"/>
      <c r="AH31" s="55"/>
      <c r="AI31" s="55"/>
      <c r="AJ31" s="55"/>
      <c r="AK31" s="55"/>
      <c r="AL31" s="88"/>
      <c r="AM31" s="88"/>
      <c r="AN31" s="88"/>
      <c r="AO31" s="60"/>
      <c r="AR31" s="45"/>
      <c r="AT31" s="45"/>
      <c r="AU31" s="45"/>
      <c r="AV31" s="88"/>
      <c r="AW31" s="88"/>
      <c r="AX31" s="88"/>
    </row>
    <row r="32" spans="1:50" s="53" customFormat="1" ht="21" customHeight="1">
      <c r="A32" s="60"/>
      <c r="B32" s="60"/>
      <c r="C32" s="147"/>
      <c r="R32" s="149"/>
      <c r="S32" s="149"/>
      <c r="T32" s="149"/>
      <c r="U32" s="149"/>
      <c r="V32" s="149"/>
      <c r="W32" s="149"/>
      <c r="X32" s="149"/>
      <c r="Y32" s="149"/>
      <c r="Z32" s="88"/>
      <c r="AA32" s="150"/>
      <c r="AB32" s="150"/>
      <c r="AC32" s="151"/>
      <c r="AD32" s="148"/>
      <c r="AE32" s="148"/>
      <c r="AF32" s="88"/>
      <c r="AG32" s="88"/>
      <c r="AH32" s="88"/>
      <c r="AI32" s="88"/>
      <c r="AN32" s="152"/>
      <c r="AO32" s="152"/>
      <c r="AP32" s="152"/>
      <c r="AR32" s="88"/>
      <c r="AS32" s="88"/>
      <c r="AT32" s="153"/>
      <c r="AU32" s="45"/>
      <c r="AV32" s="45"/>
      <c r="AW32" s="45"/>
      <c r="AX32" s="45"/>
    </row>
    <row r="33" spans="1:50" s="53" customFormat="1" ht="21" customHeight="1">
      <c r="A33" s="60"/>
      <c r="B33" s="60"/>
      <c r="C33" s="147"/>
      <c r="D33" s="60"/>
      <c r="E33" s="60"/>
      <c r="F33" s="60"/>
      <c r="G33" s="60"/>
      <c r="H33" s="60"/>
      <c r="I33" s="60"/>
      <c r="J33" s="60"/>
      <c r="K33" s="60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88"/>
      <c r="AA33" s="150"/>
      <c r="AB33" s="150"/>
      <c r="AC33" s="151"/>
      <c r="AD33" s="148"/>
      <c r="AE33" s="148"/>
      <c r="AF33" s="88"/>
      <c r="AG33" s="88"/>
      <c r="AH33" s="88"/>
      <c r="AI33" s="88"/>
      <c r="AN33" s="152"/>
      <c r="AO33" s="152"/>
      <c r="AP33" s="152"/>
      <c r="AR33" s="88"/>
      <c r="AS33" s="88"/>
      <c r="AT33" s="153"/>
      <c r="AU33" s="45"/>
      <c r="AV33" s="55"/>
      <c r="AW33" s="45"/>
      <c r="AX33" s="45"/>
    </row>
    <row r="34" spans="1:50" s="53" customFormat="1" ht="21" customHeight="1" hidden="1">
      <c r="A34" s="57"/>
      <c r="B34" s="57"/>
      <c r="C34" s="57"/>
      <c r="D34" s="154"/>
      <c r="E34" s="154"/>
      <c r="F34" s="154"/>
      <c r="G34" s="154"/>
      <c r="H34" s="154"/>
      <c r="I34" s="154"/>
      <c r="J34" s="154"/>
      <c r="K34" s="154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  <c r="AR34" s="88"/>
      <c r="AS34" s="88"/>
      <c r="AT34" s="153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COUNT(L35:Z35,Z42:AE42)</f>
        <v>14</v>
      </c>
      <c r="D35" s="90"/>
      <c r="G35" s="157" t="s">
        <v>79</v>
      </c>
      <c r="H35" s="158"/>
      <c r="I35" s="158"/>
      <c r="J35" s="158"/>
      <c r="K35" s="159"/>
      <c r="L35" s="160">
        <v>1</v>
      </c>
      <c r="M35" s="160">
        <v>2</v>
      </c>
      <c r="N35" s="160">
        <v>3</v>
      </c>
      <c r="O35" s="160">
        <v>4</v>
      </c>
      <c r="P35" s="160">
        <v>5</v>
      </c>
      <c r="Q35" s="160">
        <v>6</v>
      </c>
      <c r="R35" s="160">
        <v>7</v>
      </c>
      <c r="S35" s="161">
        <v>8</v>
      </c>
      <c r="T35" s="161">
        <v>9</v>
      </c>
      <c r="U35" s="160">
        <v>10</v>
      </c>
      <c r="V35" s="160">
        <v>11</v>
      </c>
      <c r="W35" s="160">
        <v>12</v>
      </c>
      <c r="X35" s="160">
        <v>13</v>
      </c>
      <c r="Y35" s="160">
        <v>14</v>
      </c>
      <c r="Z35" s="160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3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4" t="s">
        <v>80</v>
      </c>
      <c r="H36" s="165"/>
      <c r="I36" s="165"/>
      <c r="J36" s="165"/>
      <c r="K36" s="166"/>
      <c r="L36" s="160">
        <v>1</v>
      </c>
      <c r="M36" s="160">
        <v>1</v>
      </c>
      <c r="N36" s="160">
        <v>1</v>
      </c>
      <c r="O36" s="160">
        <v>2</v>
      </c>
      <c r="P36" s="160">
        <v>2</v>
      </c>
      <c r="Q36" s="160">
        <v>2</v>
      </c>
      <c r="R36" s="160">
        <v>3</v>
      </c>
      <c r="S36" s="161">
        <v>3</v>
      </c>
      <c r="T36" s="161">
        <v>3</v>
      </c>
      <c r="U36" s="160">
        <v>4</v>
      </c>
      <c r="V36" s="160">
        <v>4</v>
      </c>
      <c r="W36" s="160">
        <v>4</v>
      </c>
      <c r="X36" s="160">
        <v>5</v>
      </c>
      <c r="Y36" s="160">
        <v>5</v>
      </c>
      <c r="Z36" s="160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3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4" t="s">
        <v>81</v>
      </c>
      <c r="H37" s="165"/>
      <c r="I37" s="165"/>
      <c r="J37" s="165"/>
      <c r="K37" s="166"/>
      <c r="L37" s="160">
        <v>1</v>
      </c>
      <c r="M37" s="160">
        <v>1</v>
      </c>
      <c r="N37" s="160">
        <v>1</v>
      </c>
      <c r="O37" s="160">
        <v>2</v>
      </c>
      <c r="P37" s="160">
        <v>2</v>
      </c>
      <c r="Q37" s="160">
        <v>2</v>
      </c>
      <c r="R37" s="160">
        <v>3</v>
      </c>
      <c r="S37" s="161">
        <v>3</v>
      </c>
      <c r="T37" s="161">
        <v>3</v>
      </c>
      <c r="U37" s="160">
        <v>4</v>
      </c>
      <c r="V37" s="160">
        <v>4</v>
      </c>
      <c r="W37" s="160">
        <v>4</v>
      </c>
      <c r="X37" s="160">
        <v>5</v>
      </c>
      <c r="Y37" s="160">
        <v>5</v>
      </c>
      <c r="Z37" s="160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3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67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8">
        <v>10</v>
      </c>
      <c r="M39" s="168">
        <v>0</v>
      </c>
      <c r="N39" s="168">
        <v>0</v>
      </c>
      <c r="O39" s="168">
        <v>10</v>
      </c>
      <c r="P39" s="168">
        <v>0</v>
      </c>
      <c r="Q39" s="168">
        <v>0</v>
      </c>
      <c r="R39" s="168">
        <v>0</v>
      </c>
      <c r="S39" s="168">
        <v>0</v>
      </c>
      <c r="T39" s="168">
        <v>0</v>
      </c>
      <c r="U39" s="168">
        <v>0</v>
      </c>
      <c r="V39" s="168">
        <v>0</v>
      </c>
      <c r="W39" s="168">
        <v>0</v>
      </c>
      <c r="X39" s="168">
        <v>0</v>
      </c>
      <c r="Y39" s="168">
        <v>0</v>
      </c>
      <c r="Z39" s="168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6" ht="15" hidden="1">
      <c r="L40" s="168">
        <v>0</v>
      </c>
      <c r="M40" s="168">
        <v>10</v>
      </c>
      <c r="N40" s="168">
        <v>10</v>
      </c>
      <c r="O40" s="168">
        <v>0</v>
      </c>
      <c r="P40" s="168">
        <v>10</v>
      </c>
      <c r="Q40" s="168">
        <v>10</v>
      </c>
      <c r="R40" s="168">
        <v>10</v>
      </c>
      <c r="S40" s="168">
        <v>10</v>
      </c>
      <c r="T40" s="168">
        <v>10</v>
      </c>
      <c r="U40" s="168">
        <v>10</v>
      </c>
      <c r="V40" s="168">
        <v>10</v>
      </c>
      <c r="W40" s="168">
        <v>10</v>
      </c>
      <c r="X40" s="168">
        <v>10</v>
      </c>
      <c r="Y40" s="168">
        <v>10</v>
      </c>
      <c r="Z40" s="168"/>
    </row>
    <row r="41" ht="5.25" customHeight="1" hidden="1"/>
    <row r="42" spans="4:31" ht="14.25" customHeight="1" hidden="1">
      <c r="D42" s="53"/>
      <c r="Y42" s="3"/>
      <c r="Z42" s="169"/>
      <c r="AA42" s="169"/>
      <c r="AB42" s="169"/>
      <c r="AC42" s="169"/>
      <c r="AD42" s="169"/>
      <c r="AE42" s="169"/>
    </row>
    <row r="43" spans="4:31" ht="15" hidden="1">
      <c r="D43" s="53"/>
      <c r="Z43" s="168"/>
      <c r="AA43" s="168"/>
      <c r="AB43" s="168"/>
      <c r="AC43" s="168"/>
      <c r="AD43" s="168"/>
      <c r="AE43" s="168"/>
    </row>
    <row r="44" spans="26:31" ht="15" hidden="1">
      <c r="Z44" s="168"/>
      <c r="AA44" s="168"/>
      <c r="AB44" s="168"/>
      <c r="AC44" s="168"/>
      <c r="AD44" s="168"/>
      <c r="AE44" s="168"/>
    </row>
    <row r="45" ht="4.5" customHeight="1" hidden="1"/>
    <row r="46" spans="26:31" ht="15" hidden="1">
      <c r="Z46" s="168"/>
      <c r="AA46" s="168"/>
      <c r="AB46" s="168"/>
      <c r="AC46" s="168"/>
      <c r="AD46" s="168"/>
      <c r="AE46" s="168"/>
    </row>
    <row r="47" spans="26:31" ht="15" hidden="1">
      <c r="Z47" s="168"/>
      <c r="AA47" s="168"/>
      <c r="AB47" s="168"/>
      <c r="AC47" s="168"/>
      <c r="AD47" s="168"/>
      <c r="AE47" s="168"/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2" activePane="bottomLeft" state="frozen"/>
      <selection pane="topLeft" activeCell="G18" sqref="G18:K18"/>
      <selection pane="bottomLeft" activeCell="Z8" sqref="Z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325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29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40" t="s">
        <v>15</v>
      </c>
      <c r="H8" s="40"/>
      <c r="I8" s="40"/>
      <c r="J8" s="40"/>
      <c r="K8" s="40"/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 t="s">
        <v>22</v>
      </c>
      <c r="S8" s="41" t="s">
        <v>23</v>
      </c>
      <c r="T8" s="41" t="s">
        <v>24</v>
      </c>
      <c r="U8" s="41" t="s">
        <v>25</v>
      </c>
      <c r="V8" s="41" t="s">
        <v>26</v>
      </c>
      <c r="W8" s="41" t="s">
        <v>27</v>
      </c>
      <c r="X8" s="41" t="s">
        <v>28</v>
      </c>
      <c r="Y8" s="41" t="s">
        <v>29</v>
      </c>
      <c r="Z8" s="41" t="s">
        <v>30</v>
      </c>
      <c r="AE8" s="44"/>
      <c r="AF8" s="44"/>
      <c r="AG8" s="44"/>
      <c r="AH8" s="45"/>
      <c r="AI8" s="45"/>
      <c r="AJ8" s="45"/>
      <c r="AK8" s="45"/>
      <c r="AL8" s="45"/>
      <c r="AM8" s="45"/>
      <c r="AN8" s="45"/>
      <c r="AP8" s="46" t="s">
        <v>31</v>
      </c>
      <c r="AT8"/>
    </row>
    <row r="9" spans="1:43" s="53" customFormat="1" ht="18.75" customHeight="1">
      <c r="A9" s="47" t="s">
        <v>32</v>
      </c>
      <c r="B9" s="47">
        <v>44</v>
      </c>
      <c r="C9" s="48">
        <f aca="true" ca="1" t="shared" si="0" ref="C9:C14">OFFSET(C9,15,0)</f>
        <v>1</v>
      </c>
      <c r="D9" s="58" t="s">
        <v>326</v>
      </c>
      <c r="E9" s="47" t="s">
        <v>34</v>
      </c>
      <c r="F9" s="47">
        <v>65</v>
      </c>
      <c r="G9" s="50" t="s">
        <v>327</v>
      </c>
      <c r="H9" s="50"/>
      <c r="I9" s="50"/>
      <c r="J9" s="50"/>
      <c r="K9" s="50"/>
      <c r="L9" s="51" t="s">
        <v>36</v>
      </c>
      <c r="M9" s="52"/>
      <c r="N9" s="52"/>
      <c r="O9" s="51" t="s">
        <v>44</v>
      </c>
      <c r="P9" s="52"/>
      <c r="Q9" s="52"/>
      <c r="R9" s="51" t="s">
        <v>44</v>
      </c>
      <c r="S9" s="52"/>
      <c r="T9" s="52"/>
      <c r="U9" s="51" t="s">
        <v>44</v>
      </c>
      <c r="V9" s="52"/>
      <c r="W9" s="52"/>
      <c r="X9" s="52"/>
      <c r="Y9" s="51" t="s">
        <v>110</v>
      </c>
      <c r="Z9" s="52"/>
      <c r="AE9" s="54"/>
      <c r="AF9" s="54"/>
      <c r="AG9" s="54"/>
      <c r="AH9" s="55"/>
      <c r="AI9" s="55"/>
      <c r="AJ9" s="55"/>
      <c r="AK9" s="56"/>
      <c r="AL9" s="55"/>
      <c r="AM9" s="56"/>
      <c r="AN9" s="55"/>
      <c r="AP9" s="46" t="s">
        <v>41</v>
      </c>
      <c r="AQ9" s="57">
        <f>IF(E9="M",100,IF(E9=1,100,IF(E9="","",120)))</f>
        <v>100</v>
      </c>
    </row>
    <row r="10" spans="1:42" s="57" customFormat="1" ht="21" customHeight="1">
      <c r="A10" s="47" t="s">
        <v>156</v>
      </c>
      <c r="B10" s="47">
        <v>35</v>
      </c>
      <c r="C10" s="48">
        <f ca="1" t="shared" si="0"/>
        <v>2</v>
      </c>
      <c r="D10" s="58" t="s">
        <v>328</v>
      </c>
      <c r="E10" s="47" t="s">
        <v>34</v>
      </c>
      <c r="F10" s="47">
        <v>66</v>
      </c>
      <c r="G10" s="50" t="s">
        <v>329</v>
      </c>
      <c r="H10" s="50"/>
      <c r="I10" s="50"/>
      <c r="J10" s="50"/>
      <c r="K10" s="50"/>
      <c r="L10" s="51" t="s">
        <v>44</v>
      </c>
      <c r="M10" s="52"/>
      <c r="N10" s="52"/>
      <c r="O10" s="52"/>
      <c r="P10" s="52"/>
      <c r="Q10" s="51" t="s">
        <v>210</v>
      </c>
      <c r="R10" s="52"/>
      <c r="S10" s="51" t="s">
        <v>45</v>
      </c>
      <c r="T10" s="52"/>
      <c r="U10" s="52"/>
      <c r="V10" s="51" t="s">
        <v>59</v>
      </c>
      <c r="W10" s="52"/>
      <c r="X10" s="52"/>
      <c r="Y10" s="52"/>
      <c r="Z10" s="51" t="s">
        <v>36</v>
      </c>
      <c r="AE10" s="54"/>
      <c r="AF10" s="54"/>
      <c r="AG10" s="54"/>
      <c r="AH10" s="55"/>
      <c r="AI10" s="55"/>
      <c r="AJ10" s="55"/>
      <c r="AK10" s="56"/>
      <c r="AL10" s="55"/>
      <c r="AM10" s="56"/>
      <c r="AN10" s="55"/>
      <c r="AP10" s="59" t="s">
        <v>46</v>
      </c>
    </row>
    <row r="11" spans="1:42" s="53" customFormat="1" ht="21" customHeight="1">
      <c r="A11" s="47" t="s">
        <v>32</v>
      </c>
      <c r="B11" s="47">
        <v>49</v>
      </c>
      <c r="C11" s="48">
        <f ca="1" t="shared" si="0"/>
        <v>3</v>
      </c>
      <c r="D11" s="58" t="s">
        <v>330</v>
      </c>
      <c r="E11" s="47" t="s">
        <v>34</v>
      </c>
      <c r="F11" s="47">
        <v>66</v>
      </c>
      <c r="G11" s="50" t="s">
        <v>55</v>
      </c>
      <c r="H11" s="50"/>
      <c r="I11" s="50"/>
      <c r="J11" s="50"/>
      <c r="K11" s="50"/>
      <c r="L11" s="52"/>
      <c r="M11" s="51" t="s">
        <v>45</v>
      </c>
      <c r="N11" s="52"/>
      <c r="O11" s="52"/>
      <c r="P11" s="51" t="s">
        <v>44</v>
      </c>
      <c r="Q11" s="52"/>
      <c r="R11" s="51" t="s">
        <v>220</v>
      </c>
      <c r="S11" s="52"/>
      <c r="T11" s="52"/>
      <c r="U11" s="52"/>
      <c r="V11" s="52"/>
      <c r="W11" s="51" t="s">
        <v>40</v>
      </c>
      <c r="X11" s="52"/>
      <c r="Y11" s="52"/>
      <c r="Z11" s="51" t="s">
        <v>44</v>
      </c>
      <c r="AP11" s="59" t="s">
        <v>50</v>
      </c>
    </row>
    <row r="12" spans="1:42" s="53" customFormat="1" ht="21" customHeight="1">
      <c r="A12" s="47" t="s">
        <v>156</v>
      </c>
      <c r="B12" s="47">
        <v>35</v>
      </c>
      <c r="C12" s="48">
        <f ca="1" t="shared" si="0"/>
        <v>4</v>
      </c>
      <c r="D12" s="58" t="s">
        <v>331</v>
      </c>
      <c r="E12" s="47" t="s">
        <v>34</v>
      </c>
      <c r="F12" s="47">
        <v>68</v>
      </c>
      <c r="G12" s="50" t="s">
        <v>237</v>
      </c>
      <c r="H12" s="50"/>
      <c r="I12" s="50"/>
      <c r="J12" s="50"/>
      <c r="K12" s="50"/>
      <c r="L12" s="52"/>
      <c r="M12" s="51" t="s">
        <v>44</v>
      </c>
      <c r="N12" s="52"/>
      <c r="O12" s="51" t="s">
        <v>59</v>
      </c>
      <c r="P12" s="52"/>
      <c r="Q12" s="52"/>
      <c r="R12" s="52"/>
      <c r="S12" s="52"/>
      <c r="T12" s="51" t="s">
        <v>36</v>
      </c>
      <c r="U12" s="52"/>
      <c r="V12" s="51" t="s">
        <v>36</v>
      </c>
      <c r="W12" s="52"/>
      <c r="X12" s="51" t="s">
        <v>36</v>
      </c>
      <c r="Y12" s="52"/>
      <c r="Z12" s="52"/>
      <c r="AP12" s="59" t="s">
        <v>53</v>
      </c>
    </row>
    <row r="13" spans="1:42" s="53" customFormat="1" ht="21" customHeight="1">
      <c r="A13" s="47" t="s">
        <v>32</v>
      </c>
      <c r="B13" s="47">
        <v>49</v>
      </c>
      <c r="C13" s="48">
        <f ca="1" t="shared" si="0"/>
        <v>5</v>
      </c>
      <c r="D13" s="58" t="s">
        <v>332</v>
      </c>
      <c r="E13" s="47" t="s">
        <v>34</v>
      </c>
      <c r="F13" s="47">
        <v>75</v>
      </c>
      <c r="G13" s="50" t="s">
        <v>324</v>
      </c>
      <c r="H13" s="50"/>
      <c r="I13" s="50"/>
      <c r="J13" s="50"/>
      <c r="K13" s="50"/>
      <c r="L13" s="52"/>
      <c r="M13" s="52"/>
      <c r="N13" s="51" t="s">
        <v>38</v>
      </c>
      <c r="O13" s="52"/>
      <c r="P13" s="52"/>
      <c r="Q13" s="51" t="s">
        <v>44</v>
      </c>
      <c r="R13" s="52"/>
      <c r="S13" s="52"/>
      <c r="T13" s="51" t="s">
        <v>44</v>
      </c>
      <c r="U13" s="52"/>
      <c r="V13" s="52"/>
      <c r="W13" s="51" t="s">
        <v>44</v>
      </c>
      <c r="X13" s="52"/>
      <c r="Y13" s="51" t="s">
        <v>44</v>
      </c>
      <c r="Z13" s="52"/>
      <c r="AP13" s="59" t="s">
        <v>56</v>
      </c>
    </row>
    <row r="14" spans="1:42" s="53" customFormat="1" ht="21" customHeight="1">
      <c r="A14" s="47" t="s">
        <v>32</v>
      </c>
      <c r="B14" s="47">
        <v>44</v>
      </c>
      <c r="C14" s="48">
        <f ca="1" t="shared" si="0"/>
        <v>6</v>
      </c>
      <c r="D14" s="58" t="s">
        <v>333</v>
      </c>
      <c r="E14" s="47" t="s">
        <v>34</v>
      </c>
      <c r="F14" s="47">
        <v>78</v>
      </c>
      <c r="G14" s="50" t="s">
        <v>327</v>
      </c>
      <c r="H14" s="50"/>
      <c r="I14" s="50"/>
      <c r="J14" s="50"/>
      <c r="K14" s="50"/>
      <c r="L14" s="52"/>
      <c r="M14" s="52"/>
      <c r="N14" s="51" t="s">
        <v>255</v>
      </c>
      <c r="O14" s="52"/>
      <c r="P14" s="51" t="s">
        <v>36</v>
      </c>
      <c r="Q14" s="52"/>
      <c r="R14" s="52"/>
      <c r="S14" s="51" t="s">
        <v>36</v>
      </c>
      <c r="T14" s="52"/>
      <c r="U14" s="51" t="s">
        <v>59</v>
      </c>
      <c r="V14" s="52"/>
      <c r="W14" s="52"/>
      <c r="X14" s="51" t="s">
        <v>44</v>
      </c>
      <c r="Y14" s="52"/>
      <c r="Z14" s="52"/>
      <c r="AP14" s="59" t="s">
        <v>60</v>
      </c>
    </row>
    <row r="15" spans="1:42" s="53" customFormat="1" ht="21" customHeight="1" hidden="1">
      <c r="A15" s="60"/>
      <c r="B15" s="60"/>
      <c r="C15" s="61"/>
      <c r="D15" s="62"/>
      <c r="E15" s="60"/>
      <c r="F15" s="60"/>
      <c r="G15" s="63"/>
      <c r="H15" s="63"/>
      <c r="I15" s="63"/>
      <c r="J15" s="63"/>
      <c r="K15" s="63"/>
      <c r="L15" s="64"/>
      <c r="M15" s="64"/>
      <c r="N15" s="65"/>
      <c r="O15" s="64"/>
      <c r="P15" s="64"/>
      <c r="Q15" s="64"/>
      <c r="R15" s="65"/>
      <c r="S15" s="64"/>
      <c r="T15" s="64"/>
      <c r="U15" s="65"/>
      <c r="V15" s="64"/>
      <c r="W15" s="64"/>
      <c r="X15" s="64"/>
      <c r="Y15" s="65"/>
      <c r="Z15" s="64"/>
      <c r="AA15" s="64"/>
      <c r="AB15" s="65"/>
      <c r="AP15" s="59"/>
    </row>
    <row r="16" spans="1:42" s="53" customFormat="1" ht="21" customHeight="1" hidden="1">
      <c r="A16" s="60"/>
      <c r="B16" s="60"/>
      <c r="C16" s="61"/>
      <c r="D16" s="62"/>
      <c r="E16" s="60"/>
      <c r="F16" s="60"/>
      <c r="G16" s="66"/>
      <c r="H16" s="66"/>
      <c r="I16" s="66"/>
      <c r="J16" s="66"/>
      <c r="K16" s="66"/>
      <c r="L16" s="64"/>
      <c r="M16" s="64"/>
      <c r="N16" s="64"/>
      <c r="O16" s="65"/>
      <c r="P16" s="64"/>
      <c r="Q16" s="64"/>
      <c r="R16" s="65"/>
      <c r="S16" s="64"/>
      <c r="T16" s="64"/>
      <c r="U16" s="64"/>
      <c r="V16" s="64"/>
      <c r="W16" s="64"/>
      <c r="X16" s="65"/>
      <c r="Y16" s="64"/>
      <c r="Z16" s="65"/>
      <c r="AA16" s="64"/>
      <c r="AB16" s="64"/>
      <c r="AP16" s="59"/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69"/>
      <c r="AA17" s="69"/>
      <c r="AB17" s="69"/>
      <c r="AC17" s="69"/>
      <c r="AD17" s="69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O18" s="55"/>
      <c r="AP18" s="55"/>
      <c r="AT18" s="70"/>
      <c r="AU18" s="71"/>
      <c r="AV18" s="71"/>
      <c r="AW18" s="71"/>
      <c r="AX18" s="71"/>
    </row>
    <row r="19" spans="1:50" s="53" customFormat="1" ht="21" customHeight="1" thickBot="1">
      <c r="A19" s="60"/>
      <c r="B19" s="60"/>
      <c r="C19" s="61"/>
      <c r="Q19" s="54"/>
      <c r="R19" s="54"/>
      <c r="S19" s="73" t="s">
        <v>61</v>
      </c>
      <c r="T19" s="73"/>
      <c r="U19" s="73"/>
      <c r="V19" s="73"/>
      <c r="W19" s="73"/>
      <c r="X19" s="73"/>
      <c r="Y19" s="54"/>
      <c r="Z19" s="74" t="s">
        <v>61</v>
      </c>
      <c r="AA19" s="75"/>
      <c r="AB19" s="75"/>
      <c r="AC19" s="75"/>
      <c r="AD19" s="75"/>
      <c r="AE19" s="75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B20" s="77"/>
      <c r="C20" s="77"/>
      <c r="D20" s="77"/>
      <c r="E20" s="77"/>
      <c r="F20" s="77"/>
      <c r="G20" s="78"/>
      <c r="H20" s="78"/>
      <c r="I20" s="78"/>
      <c r="J20" s="78"/>
      <c r="K20" s="44"/>
      <c r="L20" s="44"/>
      <c r="M20" s="44"/>
      <c r="N20" s="44"/>
      <c r="Q20" s="54"/>
      <c r="R20" s="54"/>
      <c r="S20" s="79" t="s">
        <v>62</v>
      </c>
      <c r="T20" s="80"/>
      <c r="U20" s="80"/>
      <c r="V20" s="80"/>
      <c r="W20" s="80"/>
      <c r="X20" s="81"/>
      <c r="Y20" s="54"/>
      <c r="Z20" s="74" t="s">
        <v>62</v>
      </c>
      <c r="AA20" s="74"/>
      <c r="AB20" s="74"/>
      <c r="AC20" s="74"/>
      <c r="AD20" s="74"/>
      <c r="AE20" s="74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S21" s="84">
        <f aca="true" t="shared" si="1" ref="S21:X21">IF(Z21="","",Z21)</f>
      </c>
      <c r="T21" s="85">
        <f t="shared" si="1"/>
      </c>
      <c r="U21" s="85">
        <f t="shared" si="1"/>
      </c>
      <c r="V21" s="85">
        <f t="shared" si="1"/>
      </c>
      <c r="W21" s="85">
        <f t="shared" si="1"/>
      </c>
      <c r="X21" s="86">
        <f t="shared" si="1"/>
      </c>
      <c r="Y21" s="44"/>
      <c r="Z21" s="87"/>
      <c r="AA21" s="87"/>
      <c r="AB21" s="87"/>
      <c r="AC21" s="87"/>
      <c r="AD21" s="87"/>
      <c r="AE21" s="87"/>
      <c r="AH21" s="45"/>
      <c r="AI21" s="45"/>
      <c r="AJ21" s="45"/>
      <c r="AK21" s="45"/>
      <c r="AL21" s="88"/>
      <c r="AM21" s="88"/>
      <c r="AN21" s="88"/>
      <c r="AP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93" t="s">
        <v>63</v>
      </c>
      <c r="T22" s="94"/>
      <c r="U22" s="94"/>
      <c r="V22" s="94"/>
      <c r="W22" s="94"/>
      <c r="X22" s="95"/>
      <c r="Z22" s="74" t="s">
        <v>63</v>
      </c>
      <c r="AA22" s="75"/>
      <c r="AB22" s="75"/>
      <c r="AC22" s="75"/>
      <c r="AD22" s="75"/>
      <c r="AE22" s="7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103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110">
        <f aca="true" t="shared" si="2" ref="S23:X29">IF(Z23="","",Z23)</f>
      </c>
      <c r="T23" s="111">
        <f t="shared" si="2"/>
      </c>
      <c r="U23" s="111">
        <f t="shared" si="2"/>
      </c>
      <c r="V23" s="111">
        <f t="shared" si="2"/>
      </c>
      <c r="W23" s="111">
        <f t="shared" si="2"/>
      </c>
      <c r="X23" s="112">
        <f t="shared" si="2"/>
      </c>
      <c r="Z23" s="113"/>
      <c r="AA23" s="113"/>
      <c r="AB23" s="113"/>
      <c r="AC23" s="113"/>
      <c r="AD23" s="113"/>
      <c r="AE23" s="113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44</v>
      </c>
      <c r="C24" s="117">
        <v>1</v>
      </c>
      <c r="D24" s="58" t="str">
        <f ca="1">OFFSET(D24,-15,0)</f>
        <v>ROBERT Benjamin</v>
      </c>
      <c r="E24" s="47" t="str">
        <f ca="1">OFFSET(E24,-15,0)</f>
        <v>M</v>
      </c>
      <c r="F24" s="47">
        <v>87</v>
      </c>
      <c r="G24" s="118">
        <v>10</v>
      </c>
      <c r="H24" s="118">
        <v>0</v>
      </c>
      <c r="I24" s="118">
        <v>0</v>
      </c>
      <c r="J24" s="118">
        <v>0</v>
      </c>
      <c r="K24" s="119">
        <v>10</v>
      </c>
      <c r="L24" s="120" t="s">
        <v>74</v>
      </c>
      <c r="M24" s="121">
        <f aca="true" t="shared" si="3" ref="M24:M29">SUM(G24:K24)</f>
        <v>20</v>
      </c>
      <c r="N24" s="122"/>
      <c r="O24" s="123"/>
      <c r="P24" s="129">
        <f aca="true" ca="1" t="shared" si="4" ref="P24:P29">SUM(OFFSET(P24,0,-10),OFFSET(P24,0,-3))</f>
        <v>107</v>
      </c>
      <c r="Q24" s="109"/>
      <c r="R24" s="76"/>
      <c r="S24" s="125">
        <f t="shared" si="2"/>
      </c>
      <c r="T24" s="126">
        <f t="shared" si="2"/>
      </c>
      <c r="U24" s="126">
        <f t="shared" si="2"/>
      </c>
      <c r="V24" s="126">
        <f t="shared" si="2"/>
      </c>
      <c r="W24" s="126">
        <f t="shared" si="2"/>
      </c>
      <c r="X24" s="127">
        <f t="shared" si="2"/>
      </c>
      <c r="Z24" s="128"/>
      <c r="AA24" s="128"/>
      <c r="AB24" s="128"/>
      <c r="AC24" s="128"/>
      <c r="AD24" s="128"/>
      <c r="AE24" s="128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5" ref="AQ24:AQ29">COUNT(G24:K24)</f>
        <v>5</v>
      </c>
    </row>
    <row r="25" spans="1:43" s="53" customFormat="1" ht="21" customHeight="1">
      <c r="A25" s="115" t="str">
        <f aca="true" ca="1" t="shared" si="6" ref="A25:B29">OFFSET(A25,-15,0)</f>
        <v>BRE</v>
      </c>
      <c r="B25" s="116">
        <f ca="1" t="shared" si="6"/>
        <v>35</v>
      </c>
      <c r="C25" s="117">
        <v>2</v>
      </c>
      <c r="D25" s="58" t="str">
        <f aca="true" ca="1" t="shared" si="7" ref="D25:E29">OFFSET(D25,-15,0)</f>
        <v>DIRAISON Gwendal</v>
      </c>
      <c r="E25" s="47" t="str">
        <f ca="1" t="shared" si="7"/>
        <v>M</v>
      </c>
      <c r="F25" s="47">
        <v>44</v>
      </c>
      <c r="G25" s="118">
        <v>0</v>
      </c>
      <c r="H25" s="118">
        <v>10</v>
      </c>
      <c r="I25" s="118">
        <v>0</v>
      </c>
      <c r="J25" s="118">
        <v>0</v>
      </c>
      <c r="K25" s="119">
        <v>10</v>
      </c>
      <c r="L25" s="120" t="s">
        <v>74</v>
      </c>
      <c r="M25" s="121">
        <f t="shared" si="3"/>
        <v>20</v>
      </c>
      <c r="N25" s="122"/>
      <c r="O25" s="123"/>
      <c r="P25" s="124">
        <f ca="1" t="shared" si="4"/>
        <v>64</v>
      </c>
      <c r="Q25" s="109"/>
      <c r="R25" s="76"/>
      <c r="S25" s="125">
        <f t="shared" si="2"/>
      </c>
      <c r="T25" s="126">
        <f t="shared" si="2"/>
      </c>
      <c r="U25" s="126">
        <f t="shared" si="2"/>
      </c>
      <c r="V25" s="126">
        <f t="shared" si="2"/>
      </c>
      <c r="W25" s="126">
        <f t="shared" si="2"/>
      </c>
      <c r="X25" s="127">
        <f t="shared" si="2"/>
      </c>
      <c r="Z25" s="128"/>
      <c r="AA25" s="128"/>
      <c r="AB25" s="128"/>
      <c r="AC25" s="128"/>
      <c r="AD25" s="128"/>
      <c r="AE25" s="128"/>
      <c r="AH25" s="55"/>
      <c r="AI25" s="55"/>
      <c r="AJ25" s="55"/>
      <c r="AK25" s="55"/>
      <c r="AL25" s="88"/>
      <c r="AM25" s="88"/>
      <c r="AN25" s="88"/>
      <c r="AO25" s="60"/>
      <c r="AQ25" s="53">
        <f t="shared" si="5"/>
        <v>5</v>
      </c>
    </row>
    <row r="26" spans="1:50" s="53" customFormat="1" ht="21" customHeight="1">
      <c r="A26" s="115" t="str">
        <f ca="1" t="shared" si="6"/>
        <v>PDL</v>
      </c>
      <c r="B26" s="116">
        <f ca="1" t="shared" si="6"/>
        <v>49</v>
      </c>
      <c r="C26" s="117">
        <v>3</v>
      </c>
      <c r="D26" s="58" t="str">
        <f ca="1" t="shared" si="7"/>
        <v>MORILLE Hugo</v>
      </c>
      <c r="E26" s="47" t="str">
        <f ca="1" t="shared" si="7"/>
        <v>M</v>
      </c>
      <c r="F26" s="47">
        <v>34</v>
      </c>
      <c r="G26" s="118">
        <v>7</v>
      </c>
      <c r="H26" s="118">
        <v>0</v>
      </c>
      <c r="I26" s="118">
        <v>10</v>
      </c>
      <c r="J26" s="118">
        <v>7</v>
      </c>
      <c r="K26" s="119">
        <v>0</v>
      </c>
      <c r="L26" s="120" t="s">
        <v>74</v>
      </c>
      <c r="M26" s="121">
        <f t="shared" si="3"/>
        <v>24</v>
      </c>
      <c r="N26" s="122"/>
      <c r="O26" s="123"/>
      <c r="P26" s="124">
        <f ca="1" t="shared" si="4"/>
        <v>58</v>
      </c>
      <c r="Q26" s="109"/>
      <c r="R26" s="76"/>
      <c r="S26" s="125">
        <f t="shared" si="2"/>
      </c>
      <c r="T26" s="126">
        <f t="shared" si="2"/>
      </c>
      <c r="U26" s="126">
        <f t="shared" si="2"/>
      </c>
      <c r="V26" s="126">
        <f t="shared" si="2"/>
      </c>
      <c r="W26" s="126">
        <f t="shared" si="2"/>
      </c>
      <c r="X26" s="127">
        <f t="shared" si="2"/>
      </c>
      <c r="Z26" s="128"/>
      <c r="AA26" s="128"/>
      <c r="AB26" s="128"/>
      <c r="AC26" s="128"/>
      <c r="AD26" s="128"/>
      <c r="AE26" s="128"/>
      <c r="AH26" s="55"/>
      <c r="AI26" s="55"/>
      <c r="AJ26" s="55"/>
      <c r="AK26" s="55"/>
      <c r="AL26" s="88"/>
      <c r="AM26" s="88"/>
      <c r="AN26" s="88"/>
      <c r="AO26" s="60"/>
      <c r="AQ26" s="53">
        <f t="shared" si="5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6"/>
        <v>BRE</v>
      </c>
      <c r="B27" s="116">
        <f ca="1" t="shared" si="6"/>
        <v>35</v>
      </c>
      <c r="C27" s="117">
        <v>4</v>
      </c>
      <c r="D27" s="58" t="str">
        <f ca="1" t="shared" si="7"/>
        <v>COSTANTINI Hugues</v>
      </c>
      <c r="E27" s="47" t="str">
        <f ca="1" t="shared" si="7"/>
        <v>M</v>
      </c>
      <c r="F27" s="47">
        <v>67</v>
      </c>
      <c r="G27" s="118">
        <v>0</v>
      </c>
      <c r="H27" s="118">
        <v>0</v>
      </c>
      <c r="I27" s="118">
        <v>10</v>
      </c>
      <c r="J27" s="118">
        <v>10</v>
      </c>
      <c r="K27" s="119">
        <v>10</v>
      </c>
      <c r="L27" s="120" t="s">
        <v>74</v>
      </c>
      <c r="M27" s="121">
        <f t="shared" si="3"/>
        <v>30</v>
      </c>
      <c r="N27" s="122"/>
      <c r="O27" s="123"/>
      <c r="P27" s="124">
        <f ca="1" t="shared" si="4"/>
        <v>97</v>
      </c>
      <c r="Q27" s="109"/>
      <c r="R27" s="76"/>
      <c r="S27" s="125">
        <f t="shared" si="2"/>
      </c>
      <c r="T27" s="126">
        <f t="shared" si="2"/>
      </c>
      <c r="U27" s="126">
        <f t="shared" si="2"/>
      </c>
      <c r="V27" s="126">
        <f t="shared" si="2"/>
      </c>
      <c r="W27" s="126">
        <f t="shared" si="2"/>
      </c>
      <c r="X27" s="127">
        <f t="shared" si="2"/>
      </c>
      <c r="Z27" s="128"/>
      <c r="AA27" s="128"/>
      <c r="AB27" s="128"/>
      <c r="AC27" s="128"/>
      <c r="AD27" s="128"/>
      <c r="AE27" s="128"/>
      <c r="AH27" s="55"/>
      <c r="AI27" s="55"/>
      <c r="AJ27" s="55"/>
      <c r="AK27" s="55"/>
      <c r="AL27" s="88"/>
      <c r="AM27" s="88"/>
      <c r="AN27" s="88"/>
      <c r="AO27" s="60"/>
      <c r="AQ27" s="53">
        <f t="shared" si="5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6"/>
        <v>PDL</v>
      </c>
      <c r="B28" s="116">
        <f ca="1" t="shared" si="6"/>
        <v>49</v>
      </c>
      <c r="C28" s="117">
        <v>5</v>
      </c>
      <c r="D28" s="58" t="str">
        <f ca="1" t="shared" si="7"/>
        <v>CANY Pierre</v>
      </c>
      <c r="E28" s="47" t="str">
        <f ca="1" t="shared" si="7"/>
        <v>M</v>
      </c>
      <c r="F28" s="47">
        <v>0</v>
      </c>
      <c r="G28" s="118">
        <v>0</v>
      </c>
      <c r="H28" s="118">
        <v>0</v>
      </c>
      <c r="I28" s="118">
        <v>0</v>
      </c>
      <c r="J28" s="118">
        <v>0</v>
      </c>
      <c r="K28" s="119">
        <v>0</v>
      </c>
      <c r="L28" s="120" t="s">
        <v>74</v>
      </c>
      <c r="M28" s="121">
        <f t="shared" si="3"/>
        <v>0</v>
      </c>
      <c r="N28" s="122"/>
      <c r="O28" s="123"/>
      <c r="P28" s="124">
        <f ca="1" t="shared" si="4"/>
        <v>0</v>
      </c>
      <c r="Q28" s="109"/>
      <c r="R28" s="76"/>
      <c r="S28" s="125">
        <f t="shared" si="2"/>
      </c>
      <c r="T28" s="126">
        <f t="shared" si="2"/>
      </c>
      <c r="U28" s="126">
        <f t="shared" si="2"/>
      </c>
      <c r="V28" s="126">
        <f t="shared" si="2"/>
      </c>
      <c r="W28" s="126">
        <f t="shared" si="2"/>
      </c>
      <c r="X28" s="127">
        <f t="shared" si="2"/>
      </c>
      <c r="Z28" s="128"/>
      <c r="AA28" s="128"/>
      <c r="AB28" s="128"/>
      <c r="AC28" s="128"/>
      <c r="AD28" s="128"/>
      <c r="AE28" s="128"/>
      <c r="AH28" s="55"/>
      <c r="AI28" s="55"/>
      <c r="AJ28" s="55"/>
      <c r="AK28" s="55"/>
      <c r="AL28" s="88"/>
      <c r="AM28" s="88"/>
      <c r="AN28" s="88"/>
      <c r="AO28" s="60"/>
      <c r="AQ28" s="53">
        <f t="shared" si="5"/>
        <v>5</v>
      </c>
      <c r="AR28" s="55"/>
      <c r="AT28" s="45"/>
      <c r="AU28" s="45"/>
      <c r="AV28" s="88"/>
      <c r="AW28" s="88"/>
      <c r="AX28" s="88"/>
    </row>
    <row r="29" spans="1:50" s="53" customFormat="1" ht="21" customHeight="1" thickBot="1">
      <c r="A29" s="132" t="str">
        <f ca="1" t="shared" si="6"/>
        <v>PDL</v>
      </c>
      <c r="B29" s="133">
        <f ca="1" t="shared" si="6"/>
        <v>44</v>
      </c>
      <c r="C29" s="134">
        <v>6</v>
      </c>
      <c r="D29" s="135" t="str">
        <f ca="1" t="shared" si="7"/>
        <v>DUPEUBLE Theo</v>
      </c>
      <c r="E29" s="136" t="str">
        <f ca="1" t="shared" si="7"/>
        <v>M</v>
      </c>
      <c r="F29" s="136">
        <v>20</v>
      </c>
      <c r="G29" s="137">
        <v>7</v>
      </c>
      <c r="H29" s="137">
        <v>10</v>
      </c>
      <c r="I29" s="137">
        <v>10</v>
      </c>
      <c r="J29" s="137">
        <v>0</v>
      </c>
      <c r="K29" s="138">
        <v>0</v>
      </c>
      <c r="L29" s="139" t="s">
        <v>74</v>
      </c>
      <c r="M29" s="140">
        <f t="shared" si="3"/>
        <v>27</v>
      </c>
      <c r="N29" s="141"/>
      <c r="O29" s="123"/>
      <c r="P29" s="124">
        <f ca="1" t="shared" si="4"/>
        <v>47</v>
      </c>
      <c r="Q29" s="109"/>
      <c r="R29" s="76"/>
      <c r="S29" s="142">
        <f t="shared" si="2"/>
      </c>
      <c r="T29" s="143">
        <f t="shared" si="2"/>
      </c>
      <c r="U29" s="143">
        <f t="shared" si="2"/>
      </c>
      <c r="V29" s="143">
        <f t="shared" si="2"/>
      </c>
      <c r="W29" s="143">
        <f t="shared" si="2"/>
      </c>
      <c r="X29" s="144">
        <f t="shared" si="2"/>
      </c>
      <c r="Z29" s="128"/>
      <c r="AA29" s="128"/>
      <c r="AB29" s="128"/>
      <c r="AC29" s="128"/>
      <c r="AD29" s="128"/>
      <c r="AE29" s="128"/>
      <c r="AH29" s="55"/>
      <c r="AI29" s="55"/>
      <c r="AJ29" s="55"/>
      <c r="AK29" s="55"/>
      <c r="AL29" s="88"/>
      <c r="AM29" s="88"/>
      <c r="AN29" s="88"/>
      <c r="AO29" s="60"/>
      <c r="AQ29" s="53">
        <f t="shared" si="5"/>
        <v>5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60"/>
      <c r="B30" s="60"/>
      <c r="C30" s="145" t="s">
        <v>77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6" t="s">
        <v>78</v>
      </c>
      <c r="N30" s="146"/>
      <c r="O30" s="146"/>
      <c r="P30" s="146"/>
      <c r="Q30" s="146"/>
      <c r="R30" s="76"/>
      <c r="AH30" s="55"/>
      <c r="AI30" s="55"/>
      <c r="AJ30" s="55"/>
      <c r="AK30" s="55"/>
      <c r="AL30" s="88"/>
      <c r="AM30" s="88"/>
      <c r="AN30" s="88"/>
      <c r="AO30" s="60"/>
      <c r="AR30" s="45"/>
      <c r="AT30" s="45"/>
      <c r="AU30" s="45"/>
      <c r="AV30" s="88"/>
      <c r="AW30" s="88"/>
      <c r="AX30" s="88"/>
    </row>
    <row r="31" spans="1:50" s="53" customFormat="1" ht="21" customHeight="1">
      <c r="A31" s="60"/>
      <c r="B31" s="60"/>
      <c r="C31" s="147"/>
      <c r="R31" s="148"/>
      <c r="S31" s="55"/>
      <c r="T31" s="55"/>
      <c r="U31" s="55"/>
      <c r="V31" s="55"/>
      <c r="W31" s="55"/>
      <c r="X31" s="55"/>
      <c r="Y31" s="88"/>
      <c r="Z31" s="55"/>
      <c r="AA31" s="55"/>
      <c r="AB31" s="55"/>
      <c r="AC31" s="55"/>
      <c r="AD31" s="55"/>
      <c r="AE31" s="55"/>
      <c r="AH31" s="55"/>
      <c r="AI31" s="55"/>
      <c r="AJ31" s="55"/>
      <c r="AK31" s="55"/>
      <c r="AL31" s="88"/>
      <c r="AM31" s="88"/>
      <c r="AN31" s="88"/>
      <c r="AO31" s="60"/>
      <c r="AR31" s="45"/>
      <c r="AT31" s="45"/>
      <c r="AU31" s="45"/>
      <c r="AV31" s="88"/>
      <c r="AW31" s="88"/>
      <c r="AX31" s="88"/>
    </row>
    <row r="32" spans="1:50" s="53" customFormat="1" ht="21" customHeight="1">
      <c r="A32" s="60"/>
      <c r="B32" s="60"/>
      <c r="C32" s="147"/>
      <c r="R32" s="149"/>
      <c r="S32" s="149"/>
      <c r="T32" s="149"/>
      <c r="U32" s="149"/>
      <c r="V32" s="149"/>
      <c r="W32" s="149"/>
      <c r="X32" s="149"/>
      <c r="Y32" s="149"/>
      <c r="Z32" s="88"/>
      <c r="AA32" s="150"/>
      <c r="AB32" s="150"/>
      <c r="AC32" s="151"/>
      <c r="AD32" s="148"/>
      <c r="AE32" s="148"/>
      <c r="AF32" s="88"/>
      <c r="AG32" s="88"/>
      <c r="AH32" s="88"/>
      <c r="AI32" s="88"/>
      <c r="AN32" s="152"/>
      <c r="AO32" s="152"/>
      <c r="AP32" s="152"/>
      <c r="AR32" s="88"/>
      <c r="AS32" s="88"/>
      <c r="AT32" s="153"/>
      <c r="AU32" s="45"/>
      <c r="AV32" s="45"/>
      <c r="AW32" s="45"/>
      <c r="AX32" s="45"/>
    </row>
    <row r="33" spans="1:50" s="53" customFormat="1" ht="21" customHeight="1">
      <c r="A33" s="60"/>
      <c r="B33" s="60"/>
      <c r="C33" s="147"/>
      <c r="D33" s="60"/>
      <c r="E33" s="60"/>
      <c r="F33" s="60"/>
      <c r="G33" s="60"/>
      <c r="H33" s="60"/>
      <c r="I33" s="60"/>
      <c r="J33" s="60"/>
      <c r="K33" s="60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88"/>
      <c r="AA33" s="150"/>
      <c r="AB33" s="150"/>
      <c r="AC33" s="151"/>
      <c r="AD33" s="148"/>
      <c r="AE33" s="148"/>
      <c r="AF33" s="88"/>
      <c r="AG33" s="88"/>
      <c r="AH33" s="88"/>
      <c r="AI33" s="88"/>
      <c r="AN33" s="152"/>
      <c r="AO33" s="152"/>
      <c r="AP33" s="152"/>
      <c r="AR33" s="88"/>
      <c r="AS33" s="88"/>
      <c r="AT33" s="153"/>
      <c r="AU33" s="45"/>
      <c r="AV33" s="55"/>
      <c r="AW33" s="45"/>
      <c r="AX33" s="45"/>
    </row>
    <row r="34" spans="1:50" s="53" customFormat="1" ht="21" customHeight="1" hidden="1">
      <c r="A34" s="57"/>
      <c r="B34" s="57"/>
      <c r="C34" s="57"/>
      <c r="D34" s="154"/>
      <c r="E34" s="154"/>
      <c r="F34" s="154"/>
      <c r="G34" s="154"/>
      <c r="H34" s="154"/>
      <c r="I34" s="154"/>
      <c r="J34" s="154"/>
      <c r="K34" s="154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  <c r="AR34" s="88"/>
      <c r="AS34" s="88"/>
      <c r="AT34" s="153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COUNT(L35:Z35,Z42:AE42)</f>
        <v>14</v>
      </c>
      <c r="D35" s="90"/>
      <c r="G35" s="157" t="s">
        <v>79</v>
      </c>
      <c r="H35" s="158"/>
      <c r="I35" s="158"/>
      <c r="J35" s="158"/>
      <c r="K35" s="159"/>
      <c r="L35" s="160">
        <v>1</v>
      </c>
      <c r="M35" s="160">
        <v>2</v>
      </c>
      <c r="N35" s="160">
        <v>3</v>
      </c>
      <c r="O35" s="160">
        <v>4</v>
      </c>
      <c r="P35" s="160">
        <v>5</v>
      </c>
      <c r="Q35" s="160">
        <v>6</v>
      </c>
      <c r="R35" s="160">
        <v>7</v>
      </c>
      <c r="S35" s="161">
        <v>8</v>
      </c>
      <c r="T35" s="161">
        <v>9</v>
      </c>
      <c r="U35" s="160">
        <v>10</v>
      </c>
      <c r="V35" s="160">
        <v>11</v>
      </c>
      <c r="W35" s="160">
        <v>12</v>
      </c>
      <c r="X35" s="160">
        <v>13</v>
      </c>
      <c r="Y35" s="160">
        <v>14</v>
      </c>
      <c r="Z35" s="160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3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4" t="s">
        <v>80</v>
      </c>
      <c r="H36" s="165"/>
      <c r="I36" s="165"/>
      <c r="J36" s="165"/>
      <c r="K36" s="166"/>
      <c r="L36" s="160">
        <v>1</v>
      </c>
      <c r="M36" s="160">
        <v>1</v>
      </c>
      <c r="N36" s="160">
        <v>1</v>
      </c>
      <c r="O36" s="160">
        <v>2</v>
      </c>
      <c r="P36" s="160">
        <v>2</v>
      </c>
      <c r="Q36" s="160">
        <v>2</v>
      </c>
      <c r="R36" s="160">
        <v>3</v>
      </c>
      <c r="S36" s="161">
        <v>3</v>
      </c>
      <c r="T36" s="161">
        <v>3</v>
      </c>
      <c r="U36" s="160">
        <v>4</v>
      </c>
      <c r="V36" s="160">
        <v>4</v>
      </c>
      <c r="W36" s="160">
        <v>4</v>
      </c>
      <c r="X36" s="160">
        <v>5</v>
      </c>
      <c r="Y36" s="160">
        <v>5</v>
      </c>
      <c r="Z36" s="160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3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4" t="s">
        <v>81</v>
      </c>
      <c r="H37" s="165"/>
      <c r="I37" s="165"/>
      <c r="J37" s="165"/>
      <c r="K37" s="166"/>
      <c r="L37" s="160">
        <v>1</v>
      </c>
      <c r="M37" s="160">
        <v>1</v>
      </c>
      <c r="N37" s="160">
        <v>1</v>
      </c>
      <c r="O37" s="160">
        <v>2</v>
      </c>
      <c r="P37" s="160">
        <v>2</v>
      </c>
      <c r="Q37" s="160">
        <v>2</v>
      </c>
      <c r="R37" s="160">
        <v>3</v>
      </c>
      <c r="S37" s="161">
        <v>3</v>
      </c>
      <c r="T37" s="161">
        <v>3</v>
      </c>
      <c r="U37" s="160">
        <v>4</v>
      </c>
      <c r="V37" s="160">
        <v>4</v>
      </c>
      <c r="W37" s="160">
        <v>4</v>
      </c>
      <c r="X37" s="160">
        <v>5</v>
      </c>
      <c r="Y37" s="160">
        <v>5</v>
      </c>
      <c r="Z37" s="160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3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67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8">
        <v>10</v>
      </c>
      <c r="M39" s="168">
        <v>7</v>
      </c>
      <c r="N39" s="168">
        <v>0</v>
      </c>
      <c r="O39" s="168">
        <v>0</v>
      </c>
      <c r="P39" s="168">
        <v>0</v>
      </c>
      <c r="Q39" s="168">
        <v>10</v>
      </c>
      <c r="R39" s="168">
        <v>0</v>
      </c>
      <c r="S39" s="168">
        <v>0</v>
      </c>
      <c r="T39" s="168">
        <v>10</v>
      </c>
      <c r="U39" s="168">
        <v>0</v>
      </c>
      <c r="V39" s="168">
        <v>0</v>
      </c>
      <c r="W39" s="168">
        <v>7</v>
      </c>
      <c r="X39" s="168">
        <v>10</v>
      </c>
      <c r="Y39" s="168">
        <v>10</v>
      </c>
      <c r="Z39" s="168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6" ht="15" hidden="1">
      <c r="L40" s="168">
        <v>0</v>
      </c>
      <c r="M40" s="168">
        <v>0</v>
      </c>
      <c r="N40" s="168">
        <v>7</v>
      </c>
      <c r="O40" s="168">
        <v>0</v>
      </c>
      <c r="P40" s="168">
        <v>10</v>
      </c>
      <c r="Q40" s="168">
        <v>0</v>
      </c>
      <c r="R40" s="168">
        <v>10</v>
      </c>
      <c r="S40" s="168">
        <v>10</v>
      </c>
      <c r="T40" s="168">
        <v>0</v>
      </c>
      <c r="U40" s="168">
        <v>0</v>
      </c>
      <c r="V40" s="168">
        <v>10</v>
      </c>
      <c r="W40" s="168">
        <v>0</v>
      </c>
      <c r="X40" s="168">
        <v>0</v>
      </c>
      <c r="Y40" s="168">
        <v>0</v>
      </c>
      <c r="Z40" s="168"/>
    </row>
    <row r="41" ht="5.25" customHeight="1" hidden="1"/>
    <row r="42" spans="4:31" ht="14.25" customHeight="1" hidden="1">
      <c r="D42" s="53"/>
      <c r="Y42" s="3"/>
      <c r="Z42" s="169"/>
      <c r="AA42" s="169"/>
      <c r="AB42" s="169"/>
      <c r="AC42" s="169"/>
      <c r="AD42" s="169"/>
      <c r="AE42" s="169"/>
    </row>
    <row r="43" spans="4:31" ht="15" hidden="1">
      <c r="D43" s="53"/>
      <c r="Z43" s="168"/>
      <c r="AA43" s="168"/>
      <c r="AB43" s="168"/>
      <c r="AC43" s="168"/>
      <c r="AD43" s="168"/>
      <c r="AE43" s="168"/>
    </row>
    <row r="44" spans="26:31" ht="15" hidden="1">
      <c r="Z44" s="168"/>
      <c r="AA44" s="168"/>
      <c r="AB44" s="168"/>
      <c r="AC44" s="168"/>
      <c r="AD44" s="168"/>
      <c r="AE44" s="168"/>
    </row>
    <row r="45" ht="4.5" customHeight="1" hidden="1"/>
    <row r="46" spans="26:31" ht="15" hidden="1">
      <c r="Z46" s="168"/>
      <c r="AA46" s="168"/>
      <c r="AB46" s="168"/>
      <c r="AC46" s="168"/>
      <c r="AD46" s="168"/>
      <c r="AE46" s="168"/>
    </row>
    <row r="47" spans="26:31" ht="15" hidden="1">
      <c r="Z47" s="168"/>
      <c r="AA47" s="168"/>
      <c r="AB47" s="168"/>
      <c r="AC47" s="168"/>
      <c r="AD47" s="168"/>
      <c r="AE47" s="168"/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5" activePane="bottomLeft" state="frozen"/>
      <selection pane="topLeft" activeCell="AC57" sqref="AC57"/>
      <selection pane="bottomLeft" activeCell="N20" sqref="N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334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30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70" t="s">
        <v>15</v>
      </c>
      <c r="H8" s="171"/>
      <c r="I8" s="171"/>
      <c r="J8" s="171"/>
      <c r="K8" s="172"/>
      <c r="L8" s="224" t="s">
        <v>19</v>
      </c>
      <c r="M8" s="224" t="s">
        <v>30</v>
      </c>
      <c r="N8" s="224" t="s">
        <v>24</v>
      </c>
      <c r="O8" s="224" t="s">
        <v>183</v>
      </c>
      <c r="P8" s="224" t="s">
        <v>29</v>
      </c>
      <c r="Q8" s="224" t="s">
        <v>23</v>
      </c>
      <c r="R8" s="224" t="s">
        <v>133</v>
      </c>
      <c r="S8" s="224" t="s">
        <v>27</v>
      </c>
      <c r="T8" s="224" t="s">
        <v>84</v>
      </c>
      <c r="U8" s="224" t="s">
        <v>25</v>
      </c>
      <c r="V8" s="224" t="s">
        <v>26</v>
      </c>
      <c r="W8" s="224" t="s">
        <v>86</v>
      </c>
      <c r="X8" s="224" t="s">
        <v>182</v>
      </c>
      <c r="Y8" s="224" t="s">
        <v>83</v>
      </c>
      <c r="Z8" s="224" t="s">
        <v>140</v>
      </c>
      <c r="AA8" s="224" t="s">
        <v>113</v>
      </c>
      <c r="AB8" s="224" t="s">
        <v>21</v>
      </c>
      <c r="AC8" s="276" t="s">
        <v>20</v>
      </c>
      <c r="AD8" s="224" t="s">
        <v>175</v>
      </c>
      <c r="AE8" s="276" t="s">
        <v>87</v>
      </c>
      <c r="AF8" s="44"/>
      <c r="AG8" s="44"/>
      <c r="AH8" s="45"/>
      <c r="AI8" s="45"/>
      <c r="AJ8" s="45"/>
      <c r="AK8" s="45"/>
      <c r="AL8" s="45"/>
      <c r="AM8" s="45"/>
      <c r="AN8" s="45"/>
      <c r="AP8" s="46" t="s">
        <v>257</v>
      </c>
      <c r="AT8"/>
    </row>
    <row r="9" spans="1:43" s="53" customFormat="1" ht="18.75" customHeight="1">
      <c r="A9" s="47" t="s">
        <v>32</v>
      </c>
      <c r="B9" s="47">
        <v>72</v>
      </c>
      <c r="C9" s="48">
        <f ca="1">OFFSET(C9,15,0)</f>
        <v>1</v>
      </c>
      <c r="D9" s="276" t="s">
        <v>335</v>
      </c>
      <c r="E9" s="47" t="s">
        <v>34</v>
      </c>
      <c r="F9" s="47">
        <v>46</v>
      </c>
      <c r="G9" s="230" t="s">
        <v>148</v>
      </c>
      <c r="H9" s="231"/>
      <c r="I9" s="231"/>
      <c r="J9" s="231"/>
      <c r="K9" s="232"/>
      <c r="L9" s="51" t="s">
        <v>44</v>
      </c>
      <c r="M9" s="52"/>
      <c r="N9" s="52"/>
      <c r="O9" s="52"/>
      <c r="P9" s="51" t="s">
        <v>44</v>
      </c>
      <c r="Q9" s="52"/>
      <c r="R9" s="52"/>
      <c r="S9" s="52"/>
      <c r="T9" s="52"/>
      <c r="U9" s="51" t="s">
        <v>44</v>
      </c>
      <c r="V9" s="52"/>
      <c r="W9" s="52"/>
      <c r="X9" s="52"/>
      <c r="Y9" s="52"/>
      <c r="Z9" s="52"/>
      <c r="AA9" s="51" t="s">
        <v>44</v>
      </c>
      <c r="AB9" s="52"/>
      <c r="AC9" s="52"/>
      <c r="AD9" s="51" t="s">
        <v>44</v>
      </c>
      <c r="AE9" s="52"/>
      <c r="AF9" s="54"/>
      <c r="AG9" s="54"/>
      <c r="AH9" s="55"/>
      <c r="AI9" s="55"/>
      <c r="AJ9" s="55"/>
      <c r="AK9" s="56"/>
      <c r="AL9" s="55"/>
      <c r="AM9" s="56"/>
      <c r="AN9" s="55"/>
      <c r="AP9" s="59" t="s">
        <v>260</v>
      </c>
      <c r="AQ9" s="57">
        <f>IF(E9="M",100,IF(E9=1,100,IF(E9="","",120)))</f>
        <v>100</v>
      </c>
    </row>
    <row r="10" spans="1:42" s="57" customFormat="1" ht="21" customHeight="1">
      <c r="A10" s="47" t="s">
        <v>32</v>
      </c>
      <c r="B10" s="47">
        <v>72</v>
      </c>
      <c r="C10" s="48">
        <f aca="true" ca="1" t="shared" si="0" ref="C10:C16">OFFSET(C10,15,0)</f>
        <v>2</v>
      </c>
      <c r="D10" s="276" t="s">
        <v>336</v>
      </c>
      <c r="E10" s="47" t="s">
        <v>34</v>
      </c>
      <c r="F10" s="47">
        <v>48</v>
      </c>
      <c r="G10" s="230" t="s">
        <v>303</v>
      </c>
      <c r="H10" s="231"/>
      <c r="I10" s="231"/>
      <c r="J10" s="231"/>
      <c r="K10" s="232"/>
      <c r="L10" s="52"/>
      <c r="M10" s="51" t="s">
        <v>59</v>
      </c>
      <c r="N10" s="52"/>
      <c r="O10" s="52"/>
      <c r="P10" s="52"/>
      <c r="Q10" s="51" t="s">
        <v>59</v>
      </c>
      <c r="R10" s="52"/>
      <c r="S10" s="52"/>
      <c r="T10" s="51" t="s">
        <v>44</v>
      </c>
      <c r="U10" s="52"/>
      <c r="V10" s="51" t="s">
        <v>38</v>
      </c>
      <c r="W10" s="52"/>
      <c r="X10" s="52"/>
      <c r="Y10" s="52"/>
      <c r="Z10" s="52"/>
      <c r="AA10" s="52"/>
      <c r="AB10" s="51" t="s">
        <v>44</v>
      </c>
      <c r="AC10" s="52"/>
      <c r="AD10" s="52"/>
      <c r="AE10" s="52"/>
      <c r="AF10" s="54"/>
      <c r="AG10" s="54"/>
      <c r="AH10" s="55"/>
      <c r="AI10" s="55"/>
      <c r="AJ10" s="55"/>
      <c r="AK10" s="56"/>
      <c r="AL10" s="55"/>
      <c r="AM10" s="56"/>
      <c r="AN10" s="55"/>
      <c r="AP10" s="59" t="s">
        <v>263</v>
      </c>
    </row>
    <row r="11" spans="1:42" s="53" customFormat="1" ht="21" customHeight="1">
      <c r="A11" s="47" t="s">
        <v>32</v>
      </c>
      <c r="B11" s="47">
        <v>85</v>
      </c>
      <c r="C11" s="48">
        <f ca="1" t="shared" si="0"/>
        <v>3</v>
      </c>
      <c r="D11" s="276" t="s">
        <v>337</v>
      </c>
      <c r="E11" s="47" t="s">
        <v>34</v>
      </c>
      <c r="F11" s="47">
        <v>52</v>
      </c>
      <c r="G11" s="230" t="s">
        <v>191</v>
      </c>
      <c r="H11" s="231"/>
      <c r="I11" s="231"/>
      <c r="J11" s="231"/>
      <c r="K11" s="232"/>
      <c r="L11" s="52"/>
      <c r="M11" s="51" t="s">
        <v>44</v>
      </c>
      <c r="N11" s="52"/>
      <c r="O11" s="52"/>
      <c r="P11" s="52"/>
      <c r="Q11" s="52"/>
      <c r="R11" s="52"/>
      <c r="S11" s="51" t="s">
        <v>36</v>
      </c>
      <c r="T11" s="52"/>
      <c r="U11" s="52"/>
      <c r="V11" s="52"/>
      <c r="W11" s="51" t="s">
        <v>36</v>
      </c>
      <c r="X11" s="52"/>
      <c r="Y11" s="52"/>
      <c r="Z11" s="51" t="s">
        <v>38</v>
      </c>
      <c r="AA11" s="52"/>
      <c r="AB11" s="52"/>
      <c r="AC11" s="51"/>
      <c r="AD11" s="52"/>
      <c r="AE11" s="52"/>
      <c r="AF11" s="68"/>
      <c r="AG11" s="68"/>
      <c r="AH11" s="55"/>
      <c r="AI11" s="55"/>
      <c r="AJ11" s="55"/>
      <c r="AK11" s="56"/>
      <c r="AL11" s="55"/>
      <c r="AM11" s="56"/>
      <c r="AN11" s="55"/>
      <c r="AP11" s="59" t="s">
        <v>266</v>
      </c>
    </row>
    <row r="12" spans="1:42" s="53" customFormat="1" ht="21" customHeight="1">
      <c r="A12" s="47" t="s">
        <v>32</v>
      </c>
      <c r="B12" s="47">
        <v>53</v>
      </c>
      <c r="C12" s="48">
        <f ca="1" t="shared" si="0"/>
        <v>4</v>
      </c>
      <c r="D12" s="276" t="s">
        <v>338</v>
      </c>
      <c r="E12" s="47" t="s">
        <v>34</v>
      </c>
      <c r="F12" s="47">
        <v>53</v>
      </c>
      <c r="G12" s="230" t="s">
        <v>339</v>
      </c>
      <c r="H12" s="231"/>
      <c r="I12" s="231"/>
      <c r="J12" s="231"/>
      <c r="K12" s="232"/>
      <c r="L12" s="51" t="s">
        <v>36</v>
      </c>
      <c r="M12" s="52"/>
      <c r="N12" s="51" t="s">
        <v>44</v>
      </c>
      <c r="O12" s="52"/>
      <c r="P12" s="52"/>
      <c r="Q12" s="52"/>
      <c r="R12" s="51" t="s">
        <v>44</v>
      </c>
      <c r="S12" s="52"/>
      <c r="T12" s="52"/>
      <c r="U12" s="52"/>
      <c r="V12" s="51" t="s">
        <v>44</v>
      </c>
      <c r="W12" s="52"/>
      <c r="X12" s="52"/>
      <c r="Y12" s="51" t="s">
        <v>110</v>
      </c>
      <c r="Z12" s="52"/>
      <c r="AA12" s="52"/>
      <c r="AB12" s="52"/>
      <c r="AC12" s="52"/>
      <c r="AD12" s="52"/>
      <c r="AE12" s="52"/>
      <c r="AF12" s="54"/>
      <c r="AG12" s="54"/>
      <c r="AH12" s="55"/>
      <c r="AI12" s="55"/>
      <c r="AJ12" s="55"/>
      <c r="AK12" s="56"/>
      <c r="AL12" s="55"/>
      <c r="AM12" s="56"/>
      <c r="AN12" s="55"/>
      <c r="AP12" s="59" t="s">
        <v>269</v>
      </c>
    </row>
    <row r="13" spans="1:42" s="53" customFormat="1" ht="21" customHeight="1">
      <c r="A13" s="47" t="s">
        <v>32</v>
      </c>
      <c r="B13" s="47">
        <v>49</v>
      </c>
      <c r="C13" s="48">
        <f ca="1" t="shared" si="0"/>
        <v>5</v>
      </c>
      <c r="D13" s="276" t="s">
        <v>340</v>
      </c>
      <c r="E13" s="47" t="s">
        <v>34</v>
      </c>
      <c r="F13" s="47">
        <v>54</v>
      </c>
      <c r="G13" s="230" t="s">
        <v>209</v>
      </c>
      <c r="H13" s="231"/>
      <c r="I13" s="231"/>
      <c r="J13" s="231"/>
      <c r="K13" s="232"/>
      <c r="L13" s="52"/>
      <c r="M13" s="52"/>
      <c r="N13" s="51" t="s">
        <v>37</v>
      </c>
      <c r="O13" s="52"/>
      <c r="P13" s="51" t="s">
        <v>59</v>
      </c>
      <c r="Q13" s="52"/>
      <c r="R13" s="52"/>
      <c r="S13" s="51" t="s">
        <v>44</v>
      </c>
      <c r="T13" s="52"/>
      <c r="U13" s="52"/>
      <c r="V13" s="52"/>
      <c r="W13" s="52"/>
      <c r="X13" s="51" t="s">
        <v>44</v>
      </c>
      <c r="Y13" s="52"/>
      <c r="Z13" s="52"/>
      <c r="AA13" s="52"/>
      <c r="AB13" s="51" t="s">
        <v>36</v>
      </c>
      <c r="AC13" s="52"/>
      <c r="AD13" s="52"/>
      <c r="AE13" s="52"/>
      <c r="AF13" s="54"/>
      <c r="AG13" s="54"/>
      <c r="AH13" s="55"/>
      <c r="AI13" s="55"/>
      <c r="AJ13" s="55"/>
      <c r="AK13" s="55"/>
      <c r="AL13" s="55"/>
      <c r="AM13" s="55"/>
      <c r="AN13" s="55"/>
      <c r="AP13" s="59" t="s">
        <v>273</v>
      </c>
    </row>
    <row r="14" spans="1:42" s="53" customFormat="1" ht="21" customHeight="1">
      <c r="A14" s="47" t="s">
        <v>32</v>
      </c>
      <c r="B14" s="47">
        <v>85</v>
      </c>
      <c r="C14" s="48">
        <f ca="1" t="shared" si="0"/>
        <v>6</v>
      </c>
      <c r="D14" s="278" t="s">
        <v>341</v>
      </c>
      <c r="E14" s="47" t="s">
        <v>34</v>
      </c>
      <c r="F14" s="47">
        <v>55</v>
      </c>
      <c r="G14" s="230" t="s">
        <v>342</v>
      </c>
      <c r="H14" s="231"/>
      <c r="I14" s="231"/>
      <c r="J14" s="231"/>
      <c r="K14" s="232"/>
      <c r="L14" s="52"/>
      <c r="M14" s="52"/>
      <c r="N14" s="52"/>
      <c r="O14" s="51" t="s">
        <v>44</v>
      </c>
      <c r="P14" s="52"/>
      <c r="Q14" s="51" t="s">
        <v>44</v>
      </c>
      <c r="R14" s="52"/>
      <c r="S14" s="52"/>
      <c r="T14" s="52"/>
      <c r="U14" s="51" t="s">
        <v>259</v>
      </c>
      <c r="V14" s="52"/>
      <c r="W14" s="52"/>
      <c r="X14" s="52"/>
      <c r="Y14" s="52"/>
      <c r="Z14" s="52"/>
      <c r="AA14" s="52"/>
      <c r="AB14" s="52"/>
      <c r="AC14" s="51"/>
      <c r="AD14" s="52"/>
      <c r="AE14" s="51"/>
      <c r="AF14" s="54"/>
      <c r="AG14" s="54"/>
      <c r="AH14" s="55"/>
      <c r="AI14" s="55"/>
      <c r="AJ14" s="55"/>
      <c r="AK14" s="55"/>
      <c r="AL14" s="55"/>
      <c r="AM14" s="55"/>
      <c r="AN14" s="55"/>
      <c r="AP14" s="59" t="s">
        <v>276</v>
      </c>
    </row>
    <row r="15" spans="1:42" s="53" customFormat="1" ht="21" customHeight="1">
      <c r="A15" s="47" t="s">
        <v>343</v>
      </c>
      <c r="B15" s="47">
        <v>79</v>
      </c>
      <c r="C15" s="48">
        <f ca="1" t="shared" si="0"/>
        <v>7</v>
      </c>
      <c r="D15" s="58" t="s">
        <v>344</v>
      </c>
      <c r="E15" s="47" t="s">
        <v>34</v>
      </c>
      <c r="F15" s="47">
        <v>56</v>
      </c>
      <c r="G15" s="230" t="s">
        <v>345</v>
      </c>
      <c r="H15" s="231"/>
      <c r="I15" s="231"/>
      <c r="J15" s="231"/>
      <c r="K15" s="232"/>
      <c r="L15" s="52"/>
      <c r="M15" s="52"/>
      <c r="N15" s="52"/>
      <c r="O15" s="52"/>
      <c r="P15" s="52"/>
      <c r="Q15" s="52"/>
      <c r="R15" s="52"/>
      <c r="S15" s="52"/>
      <c r="T15" s="51" t="s">
        <v>39</v>
      </c>
      <c r="U15" s="52"/>
      <c r="V15" s="52"/>
      <c r="W15" s="51" t="s">
        <v>59</v>
      </c>
      <c r="X15" s="52"/>
      <c r="Y15" s="51" t="s">
        <v>38</v>
      </c>
      <c r="Z15" s="52"/>
      <c r="AA15" s="51" t="s">
        <v>36</v>
      </c>
      <c r="AB15" s="52"/>
      <c r="AC15" s="52"/>
      <c r="AD15" s="52"/>
      <c r="AE15" s="51"/>
      <c r="AF15" s="54"/>
      <c r="AG15" s="54"/>
      <c r="AH15" s="55"/>
      <c r="AI15" s="55"/>
      <c r="AJ15" s="55"/>
      <c r="AK15" s="55"/>
      <c r="AL15" s="55"/>
      <c r="AM15" s="55"/>
      <c r="AN15" s="55"/>
      <c r="AP15" s="59" t="s">
        <v>279</v>
      </c>
    </row>
    <row r="16" spans="1:42" s="53" customFormat="1" ht="21" customHeight="1">
      <c r="A16" s="47" t="s">
        <v>32</v>
      </c>
      <c r="B16" s="47">
        <v>49</v>
      </c>
      <c r="C16" s="48">
        <f ca="1" t="shared" si="0"/>
        <v>8</v>
      </c>
      <c r="D16" s="276" t="s">
        <v>346</v>
      </c>
      <c r="E16" s="47" t="s">
        <v>34</v>
      </c>
      <c r="F16" s="47">
        <v>56</v>
      </c>
      <c r="G16" s="230" t="s">
        <v>347</v>
      </c>
      <c r="H16" s="231"/>
      <c r="I16" s="231"/>
      <c r="J16" s="231"/>
      <c r="K16" s="232"/>
      <c r="L16" s="52"/>
      <c r="M16" s="52"/>
      <c r="N16" s="52"/>
      <c r="O16" s="51" t="s">
        <v>40</v>
      </c>
      <c r="P16" s="52"/>
      <c r="Q16" s="52"/>
      <c r="R16" s="51" t="s">
        <v>39</v>
      </c>
      <c r="S16" s="52"/>
      <c r="T16" s="52"/>
      <c r="U16" s="52"/>
      <c r="V16" s="52"/>
      <c r="W16" s="52"/>
      <c r="X16" s="51" t="s">
        <v>36</v>
      </c>
      <c r="Y16" s="52"/>
      <c r="Z16" s="51" t="s">
        <v>36</v>
      </c>
      <c r="AA16" s="52"/>
      <c r="AB16" s="52"/>
      <c r="AC16" s="52"/>
      <c r="AD16" s="51" t="s">
        <v>36</v>
      </c>
      <c r="AE16" s="52"/>
      <c r="AF16" s="68"/>
      <c r="AG16" s="68"/>
      <c r="AH16" s="55"/>
      <c r="AI16" s="55"/>
      <c r="AJ16" s="55"/>
      <c r="AK16" s="55"/>
      <c r="AL16" s="55"/>
      <c r="AM16" s="55"/>
      <c r="AN16" s="55"/>
      <c r="AP16" s="59" t="s">
        <v>282</v>
      </c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277"/>
      <c r="AA17" s="277"/>
      <c r="AB17" s="277"/>
      <c r="AC17" s="277"/>
      <c r="AD17" s="277"/>
      <c r="AE17" s="277"/>
      <c r="AF17" s="54"/>
      <c r="AG17" s="54"/>
      <c r="AH17" s="54"/>
      <c r="AI17" s="68"/>
      <c r="AJ17" s="54"/>
      <c r="AK17" s="54"/>
      <c r="AL17" s="55"/>
      <c r="AM17" s="55"/>
      <c r="AN17" s="55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E18" s="72"/>
      <c r="AF18" s="54"/>
      <c r="AG18" s="54"/>
      <c r="AH18" s="54"/>
      <c r="AI18" s="68"/>
      <c r="AJ18" s="54"/>
      <c r="AK18" s="54"/>
      <c r="AL18" s="55"/>
      <c r="AM18" s="55"/>
      <c r="AN18" s="55"/>
      <c r="AO18" s="55"/>
      <c r="AP18" s="55"/>
      <c r="AT18" s="70"/>
      <c r="AU18" s="71"/>
      <c r="AV18" s="71"/>
      <c r="AW18" s="71"/>
      <c r="AX18" s="71"/>
    </row>
    <row r="19" spans="1:50" s="53" customFormat="1" ht="20.25" customHeight="1" thickBot="1">
      <c r="A19" s="60"/>
      <c r="B19" s="60"/>
      <c r="C19" s="61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61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D20" s="191" t="s">
        <v>112</v>
      </c>
      <c r="E20" s="192"/>
      <c r="F20" s="193"/>
      <c r="G20" s="225" t="s">
        <v>16</v>
      </c>
      <c r="H20" s="225" t="s">
        <v>22</v>
      </c>
      <c r="I20" s="225" t="s">
        <v>138</v>
      </c>
      <c r="J20" s="225" t="s">
        <v>17</v>
      </c>
      <c r="K20" s="226" t="s">
        <v>28</v>
      </c>
      <c r="L20" s="226" t="s">
        <v>18</v>
      </c>
      <c r="M20" s="226" t="s">
        <v>85</v>
      </c>
      <c r="N20" s="226" t="s">
        <v>184</v>
      </c>
      <c r="Q20" s="54"/>
      <c r="R20" s="54"/>
      <c r="S20" s="54"/>
      <c r="T20" s="54"/>
      <c r="U20" s="54"/>
      <c r="V20" s="54"/>
      <c r="W20" s="54"/>
      <c r="X20" s="54"/>
      <c r="Y20" s="54"/>
      <c r="Z20" s="244" t="s">
        <v>62</v>
      </c>
      <c r="AA20" s="245"/>
      <c r="AB20" s="245"/>
      <c r="AC20" s="245"/>
      <c r="AD20" s="245"/>
      <c r="AE20" s="246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V21" s="44"/>
      <c r="W21" s="44"/>
      <c r="X21" s="44"/>
      <c r="Y21" s="44"/>
      <c r="Z21" s="197">
        <v>31</v>
      </c>
      <c r="AA21" s="198">
        <v>33</v>
      </c>
      <c r="AB21" s="198"/>
      <c r="AC21" s="198"/>
      <c r="AD21" s="198"/>
      <c r="AE21" s="199"/>
      <c r="AH21" s="45"/>
      <c r="AI21" s="45"/>
      <c r="AJ21" s="45"/>
      <c r="AK21" s="45"/>
      <c r="AL21" s="88"/>
      <c r="AM21" s="88"/>
      <c r="AN21" s="88"/>
      <c r="AP21" s="89" t="s">
        <v>283</v>
      </c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194" t="s">
        <v>115</v>
      </c>
      <c r="T22" s="195"/>
      <c r="U22" s="195"/>
      <c r="V22" s="195"/>
      <c r="W22" s="195"/>
      <c r="X22" s="196"/>
      <c r="Z22" s="93" t="s">
        <v>63</v>
      </c>
      <c r="AA22" s="94"/>
      <c r="AB22" s="94"/>
      <c r="AC22" s="94"/>
      <c r="AD22" s="94"/>
      <c r="AE22" s="9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103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200"/>
      <c r="T23" s="101"/>
      <c r="U23" s="101"/>
      <c r="V23" s="101"/>
      <c r="W23" s="101"/>
      <c r="X23" s="201"/>
      <c r="Z23" s="202">
        <v>2</v>
      </c>
      <c r="AA23" s="203">
        <v>3</v>
      </c>
      <c r="AB23" s="203"/>
      <c r="AC23" s="203"/>
      <c r="AD23" s="203"/>
      <c r="AE23" s="204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72</v>
      </c>
      <c r="C24" s="117">
        <v>1</v>
      </c>
      <c r="D24" s="58" t="str">
        <f ca="1">OFFSET(D24,-15,0)</f>
        <v>GAZERES Valentin</v>
      </c>
      <c r="E24" s="47" t="str">
        <f ca="1">OFFSET(E24,-15,0)</f>
        <v>M</v>
      </c>
      <c r="F24" s="47">
        <v>47</v>
      </c>
      <c r="G24" s="118">
        <v>0</v>
      </c>
      <c r="H24" s="118">
        <v>0</v>
      </c>
      <c r="I24" s="118">
        <v>0</v>
      </c>
      <c r="J24" s="118">
        <v>0</v>
      </c>
      <c r="K24" s="119">
        <v>0</v>
      </c>
      <c r="L24" s="120" t="s">
        <v>74</v>
      </c>
      <c r="M24" s="121">
        <f>SUM(G24:K24)</f>
        <v>0</v>
      </c>
      <c r="N24" s="122"/>
      <c r="O24" s="123"/>
      <c r="P24" s="124">
        <f aca="true" ca="1" t="shared" si="1" ref="P24:P31">SUM(OFFSET(P24,0,-10),OFFSET(P24,0,-3))</f>
        <v>47</v>
      </c>
      <c r="Q24" s="109"/>
      <c r="R24" s="76"/>
      <c r="S24" s="208"/>
      <c r="T24" s="206"/>
      <c r="U24" s="206"/>
      <c r="V24" s="206"/>
      <c r="W24" s="206"/>
      <c r="X24" s="207"/>
      <c r="Z24" s="208"/>
      <c r="AA24" s="206"/>
      <c r="AB24" s="206"/>
      <c r="AC24" s="206"/>
      <c r="AD24" s="206"/>
      <c r="AE24" s="207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2" ref="AQ24:AQ31">COUNT(G24:K24)</f>
        <v>5</v>
      </c>
    </row>
    <row r="25" spans="1:43" s="53" customFormat="1" ht="21" customHeight="1">
      <c r="A25" s="115" t="str">
        <f aca="true" ca="1" t="shared" si="3" ref="A25:B31">OFFSET(A25,-15,0)</f>
        <v>PDL</v>
      </c>
      <c r="B25" s="116">
        <f ca="1" t="shared" si="3"/>
        <v>72</v>
      </c>
      <c r="C25" s="117">
        <v>2</v>
      </c>
      <c r="D25" s="58" t="str">
        <f aca="true" ca="1" t="shared" si="4" ref="D25:E31">OFFSET(D25,-15,0)</f>
        <v>TRACOL Saran</v>
      </c>
      <c r="E25" s="47" t="str">
        <f ca="1" t="shared" si="4"/>
        <v>M</v>
      </c>
      <c r="F25" s="47">
        <v>40</v>
      </c>
      <c r="G25" s="118">
        <v>0</v>
      </c>
      <c r="H25" s="118">
        <v>0</v>
      </c>
      <c r="I25" s="118">
        <v>0</v>
      </c>
      <c r="J25" s="118">
        <v>0</v>
      </c>
      <c r="K25" s="119">
        <v>0</v>
      </c>
      <c r="L25" s="120" t="s">
        <v>74</v>
      </c>
      <c r="M25" s="121">
        <f aca="true" t="shared" si="5" ref="M25:M31">SUM(G25:K25)</f>
        <v>0</v>
      </c>
      <c r="N25" s="122"/>
      <c r="O25" s="123"/>
      <c r="P25" s="124">
        <f ca="1" t="shared" si="1"/>
        <v>40</v>
      </c>
      <c r="Q25" s="109"/>
      <c r="R25" s="76"/>
      <c r="S25" s="208"/>
      <c r="T25" s="206"/>
      <c r="U25" s="206"/>
      <c r="V25" s="206"/>
      <c r="W25" s="206"/>
      <c r="X25" s="207"/>
      <c r="Z25" s="208"/>
      <c r="AA25" s="206"/>
      <c r="AB25" s="206"/>
      <c r="AC25" s="206"/>
      <c r="AD25" s="206"/>
      <c r="AE25" s="207"/>
      <c r="AH25" s="55"/>
      <c r="AI25" s="55"/>
      <c r="AJ25" s="55"/>
      <c r="AK25" s="55"/>
      <c r="AL25" s="88"/>
      <c r="AM25" s="88"/>
      <c r="AN25" s="88"/>
      <c r="AO25" s="60"/>
      <c r="AQ25" s="53">
        <f t="shared" si="2"/>
        <v>5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85</v>
      </c>
      <c r="C26" s="117">
        <v>3</v>
      </c>
      <c r="D26" s="58" t="str">
        <f ca="1" t="shared" si="4"/>
        <v>QUINTRIC Quentin</v>
      </c>
      <c r="E26" s="47" t="str">
        <f ca="1" t="shared" si="4"/>
        <v>M</v>
      </c>
      <c r="F26" s="47">
        <v>47</v>
      </c>
      <c r="G26" s="118">
        <v>0</v>
      </c>
      <c r="H26" s="118">
        <v>10</v>
      </c>
      <c r="I26" s="118">
        <v>10</v>
      </c>
      <c r="J26" s="118">
        <v>0</v>
      </c>
      <c r="K26" s="119">
        <v>7</v>
      </c>
      <c r="L26" s="120" t="s">
        <v>74</v>
      </c>
      <c r="M26" s="121">
        <f t="shared" si="5"/>
        <v>27</v>
      </c>
      <c r="N26" s="122"/>
      <c r="O26" s="123"/>
      <c r="P26" s="124">
        <f ca="1" t="shared" si="1"/>
        <v>74</v>
      </c>
      <c r="Q26" s="109"/>
      <c r="R26" s="76"/>
      <c r="S26" s="208"/>
      <c r="T26" s="206"/>
      <c r="U26" s="206"/>
      <c r="V26" s="206"/>
      <c r="W26" s="206"/>
      <c r="X26" s="207"/>
      <c r="Z26" s="208" t="s">
        <v>45</v>
      </c>
      <c r="AA26" s="206"/>
      <c r="AB26" s="206"/>
      <c r="AC26" s="206"/>
      <c r="AD26" s="206"/>
      <c r="AE26" s="207"/>
      <c r="AH26" s="55"/>
      <c r="AI26" s="55"/>
      <c r="AJ26" s="55"/>
      <c r="AK26" s="55"/>
      <c r="AL26" s="88"/>
      <c r="AM26" s="88"/>
      <c r="AN26" s="88"/>
      <c r="AO26" s="60"/>
      <c r="AQ26" s="53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PDL</v>
      </c>
      <c r="B27" s="116">
        <f ca="1" t="shared" si="3"/>
        <v>53</v>
      </c>
      <c r="C27" s="117">
        <v>4</v>
      </c>
      <c r="D27" s="58" t="str">
        <f ca="1" t="shared" si="4"/>
        <v>CREUSIER Raphael</v>
      </c>
      <c r="E27" s="47" t="str">
        <f ca="1" t="shared" si="4"/>
        <v>M</v>
      </c>
      <c r="F27" s="47">
        <v>77</v>
      </c>
      <c r="G27" s="118">
        <v>10</v>
      </c>
      <c r="H27" s="118">
        <v>0</v>
      </c>
      <c r="I27" s="118">
        <v>0</v>
      </c>
      <c r="J27" s="118">
        <v>0</v>
      </c>
      <c r="K27" s="119">
        <v>10</v>
      </c>
      <c r="L27" s="120" t="s">
        <v>74</v>
      </c>
      <c r="M27" s="121">
        <f t="shared" si="5"/>
        <v>20</v>
      </c>
      <c r="N27" s="122"/>
      <c r="O27" s="123"/>
      <c r="P27" s="124">
        <f ca="1" t="shared" si="1"/>
        <v>97</v>
      </c>
      <c r="Q27" s="109"/>
      <c r="R27" s="76"/>
      <c r="S27" s="208"/>
      <c r="T27" s="206"/>
      <c r="U27" s="206"/>
      <c r="V27" s="206"/>
      <c r="W27" s="206"/>
      <c r="X27" s="207"/>
      <c r="Z27" s="208"/>
      <c r="AA27" s="206"/>
      <c r="AB27" s="206"/>
      <c r="AC27" s="206"/>
      <c r="AD27" s="206"/>
      <c r="AE27" s="207"/>
      <c r="AH27" s="55"/>
      <c r="AI27" s="55"/>
      <c r="AJ27" s="55"/>
      <c r="AK27" s="55"/>
      <c r="AL27" s="88"/>
      <c r="AM27" s="88"/>
      <c r="AN27" s="88"/>
      <c r="AO27" s="60"/>
      <c r="AQ27" s="53">
        <f t="shared" si="2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PDL</v>
      </c>
      <c r="B28" s="116">
        <f ca="1" t="shared" si="3"/>
        <v>49</v>
      </c>
      <c r="C28" s="117">
        <v>5</v>
      </c>
      <c r="D28" s="58" t="str">
        <f ca="1" t="shared" si="4"/>
        <v>GIRARD Dany</v>
      </c>
      <c r="E28" s="47" t="str">
        <f ca="1" t="shared" si="4"/>
        <v>M</v>
      </c>
      <c r="F28" s="47">
        <v>34</v>
      </c>
      <c r="G28" s="118">
        <v>7</v>
      </c>
      <c r="H28" s="118">
        <v>0</v>
      </c>
      <c r="I28" s="118">
        <v>0</v>
      </c>
      <c r="J28" s="118">
        <v>0</v>
      </c>
      <c r="K28" s="119">
        <v>10</v>
      </c>
      <c r="L28" s="120" t="s">
        <v>74</v>
      </c>
      <c r="M28" s="121">
        <f t="shared" si="5"/>
        <v>17</v>
      </c>
      <c r="N28" s="122"/>
      <c r="O28" s="123"/>
      <c r="P28" s="124">
        <f ca="1" t="shared" si="1"/>
        <v>51</v>
      </c>
      <c r="Q28" s="109"/>
      <c r="R28" s="76"/>
      <c r="S28" s="208"/>
      <c r="T28" s="206"/>
      <c r="U28" s="206"/>
      <c r="V28" s="206"/>
      <c r="W28" s="206"/>
      <c r="X28" s="207"/>
      <c r="Z28" s="208"/>
      <c r="AA28" s="206"/>
      <c r="AB28" s="206"/>
      <c r="AC28" s="206"/>
      <c r="AD28" s="206"/>
      <c r="AE28" s="207"/>
      <c r="AH28" s="55"/>
      <c r="AI28" s="55"/>
      <c r="AJ28" s="55"/>
      <c r="AK28" s="55"/>
      <c r="AL28" s="88"/>
      <c r="AM28" s="88"/>
      <c r="AN28" s="88"/>
      <c r="AO28" s="60"/>
      <c r="AQ28" s="53">
        <f t="shared" si="2"/>
        <v>5</v>
      </c>
      <c r="AR28" s="55"/>
      <c r="AT28" s="45"/>
      <c r="AU28" s="45"/>
      <c r="AV28" s="88"/>
      <c r="AW28" s="88"/>
      <c r="AX28" s="88"/>
    </row>
    <row r="29" spans="1:50" s="53" customFormat="1" ht="21" customHeight="1">
      <c r="A29" s="115" t="str">
        <f ca="1" t="shared" si="3"/>
        <v>PDL</v>
      </c>
      <c r="B29" s="116">
        <f ca="1" t="shared" si="3"/>
        <v>85</v>
      </c>
      <c r="C29" s="117">
        <v>6</v>
      </c>
      <c r="D29" s="49" t="str">
        <f ca="1" t="shared" si="4"/>
        <v>PHELIPPEAU Bernard</v>
      </c>
      <c r="E29" s="47" t="str">
        <f ca="1" t="shared" si="4"/>
        <v>M</v>
      </c>
      <c r="F29" s="47">
        <v>0</v>
      </c>
      <c r="G29" s="118">
        <v>0</v>
      </c>
      <c r="H29" s="118">
        <v>0</v>
      </c>
      <c r="I29" s="118">
        <v>0</v>
      </c>
      <c r="J29" s="118" t="s">
        <v>348</v>
      </c>
      <c r="K29" s="119" t="str">
        <f>IF(L29&lt;&gt;"","-","")</f>
        <v>-</v>
      </c>
      <c r="L29" s="120" t="s">
        <v>75</v>
      </c>
      <c r="M29" s="121">
        <f t="shared" si="5"/>
        <v>0</v>
      </c>
      <c r="N29" s="122"/>
      <c r="O29" s="123"/>
      <c r="P29" s="124">
        <f ca="1" t="shared" si="1"/>
        <v>0</v>
      </c>
      <c r="Q29" s="109"/>
      <c r="R29" s="76"/>
      <c r="S29" s="208"/>
      <c r="T29" s="206"/>
      <c r="U29" s="206"/>
      <c r="V29" s="206"/>
      <c r="W29" s="206"/>
      <c r="X29" s="207"/>
      <c r="Z29" s="208"/>
      <c r="AA29" s="206"/>
      <c r="AB29" s="206"/>
      <c r="AC29" s="206"/>
      <c r="AD29" s="206"/>
      <c r="AE29" s="207"/>
      <c r="AH29" s="55"/>
      <c r="AI29" s="55"/>
      <c r="AJ29" s="55"/>
      <c r="AK29" s="55"/>
      <c r="AL29" s="88"/>
      <c r="AM29" s="88"/>
      <c r="AN29" s="88"/>
      <c r="AO29" s="60"/>
      <c r="AQ29" s="53">
        <f t="shared" si="2"/>
        <v>3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115" t="str">
        <f ca="1" t="shared" si="3"/>
        <v>PC</v>
      </c>
      <c r="B30" s="116">
        <f ca="1" t="shared" si="3"/>
        <v>79</v>
      </c>
      <c r="C30" s="117">
        <v>7</v>
      </c>
      <c r="D30" s="276" t="str">
        <f ca="1" t="shared" si="4"/>
        <v>GIROUD Corentin</v>
      </c>
      <c r="E30" s="47" t="str">
        <f ca="1" t="shared" si="4"/>
        <v>M</v>
      </c>
      <c r="F30" s="47">
        <v>64</v>
      </c>
      <c r="G30" s="118">
        <v>10</v>
      </c>
      <c r="H30" s="118">
        <v>0</v>
      </c>
      <c r="I30" s="118">
        <v>0</v>
      </c>
      <c r="J30" s="118">
        <v>10</v>
      </c>
      <c r="K30" s="119">
        <v>0</v>
      </c>
      <c r="L30" s="120" t="s">
        <v>74</v>
      </c>
      <c r="M30" s="121">
        <f t="shared" si="5"/>
        <v>20</v>
      </c>
      <c r="N30" s="122"/>
      <c r="O30" s="123"/>
      <c r="P30" s="108">
        <f ca="1" t="shared" si="1"/>
        <v>84</v>
      </c>
      <c r="Q30" s="109"/>
      <c r="R30" s="76"/>
      <c r="S30" s="208"/>
      <c r="T30" s="206"/>
      <c r="U30" s="206"/>
      <c r="V30" s="206"/>
      <c r="W30" s="206"/>
      <c r="X30" s="207"/>
      <c r="Z30" s="208"/>
      <c r="AA30" s="206" t="s">
        <v>44</v>
      </c>
      <c r="AB30" s="206"/>
      <c r="AC30" s="206"/>
      <c r="AD30" s="206"/>
      <c r="AE30" s="207"/>
      <c r="AH30" s="55"/>
      <c r="AI30" s="55"/>
      <c r="AJ30" s="55"/>
      <c r="AK30" s="55"/>
      <c r="AL30" s="88"/>
      <c r="AM30" s="88"/>
      <c r="AN30" s="88"/>
      <c r="AO30" s="60"/>
      <c r="AQ30" s="53">
        <f t="shared" si="2"/>
        <v>5</v>
      </c>
      <c r="AR30" s="45"/>
      <c r="AT30" s="45"/>
      <c r="AU30" s="45"/>
      <c r="AV30" s="88"/>
      <c r="AW30" s="88"/>
      <c r="AX30" s="88"/>
    </row>
    <row r="31" spans="1:50" s="53" customFormat="1" ht="21" customHeight="1" thickBot="1">
      <c r="A31" s="132" t="str">
        <f ca="1" t="shared" si="3"/>
        <v>PDL</v>
      </c>
      <c r="B31" s="133">
        <f ca="1" t="shared" si="3"/>
        <v>49</v>
      </c>
      <c r="C31" s="134">
        <v>8</v>
      </c>
      <c r="D31" s="135" t="str">
        <f ca="1" t="shared" si="4"/>
        <v>LAMBERT Adrien</v>
      </c>
      <c r="E31" s="136" t="str">
        <f ca="1" t="shared" si="4"/>
        <v>M</v>
      </c>
      <c r="F31" s="136">
        <v>10</v>
      </c>
      <c r="G31" s="137">
        <v>7</v>
      </c>
      <c r="H31" s="137">
        <v>10</v>
      </c>
      <c r="I31" s="137">
        <v>10</v>
      </c>
      <c r="J31" s="137">
        <v>10</v>
      </c>
      <c r="K31" s="138">
        <v>10</v>
      </c>
      <c r="L31" s="139" t="s">
        <v>74</v>
      </c>
      <c r="M31" s="140">
        <f t="shared" si="5"/>
        <v>47</v>
      </c>
      <c r="N31" s="141"/>
      <c r="O31" s="123"/>
      <c r="P31" s="108">
        <f ca="1" t="shared" si="1"/>
        <v>57</v>
      </c>
      <c r="Q31" s="109"/>
      <c r="R31" s="76"/>
      <c r="S31" s="214"/>
      <c r="T31" s="212"/>
      <c r="U31" s="212"/>
      <c r="V31" s="212"/>
      <c r="W31" s="212"/>
      <c r="X31" s="213"/>
      <c r="Z31" s="214"/>
      <c r="AA31" s="212"/>
      <c r="AB31" s="212"/>
      <c r="AC31" s="212"/>
      <c r="AD31" s="212"/>
      <c r="AE31" s="213"/>
      <c r="AH31" s="55"/>
      <c r="AI31" s="55"/>
      <c r="AJ31" s="55"/>
      <c r="AK31" s="55"/>
      <c r="AL31" s="88"/>
      <c r="AM31" s="88"/>
      <c r="AN31" s="88"/>
      <c r="AO31" s="60"/>
      <c r="AQ31" s="53">
        <f t="shared" si="2"/>
        <v>5</v>
      </c>
      <c r="AR31" s="45"/>
      <c r="AT31" s="45"/>
      <c r="AU31" s="45"/>
      <c r="AV31" s="88"/>
      <c r="AW31" s="88"/>
      <c r="AX31" s="88"/>
    </row>
    <row r="32" spans="1:50" s="53" customFormat="1" ht="14.25" customHeight="1">
      <c r="A32" s="60"/>
      <c r="B32" s="60"/>
      <c r="C32" s="275" t="s">
        <v>77</v>
      </c>
      <c r="D32" s="275"/>
      <c r="E32" s="275"/>
      <c r="F32" s="275"/>
      <c r="G32" s="275"/>
      <c r="H32" s="275"/>
      <c r="I32" s="275"/>
      <c r="J32" s="275"/>
      <c r="K32" s="275"/>
      <c r="L32" s="275"/>
      <c r="M32" s="216" t="s">
        <v>78</v>
      </c>
      <c r="N32" s="216"/>
      <c r="O32" s="216"/>
      <c r="P32" s="216"/>
      <c r="Q32" s="216"/>
      <c r="R32" s="149"/>
      <c r="S32" s="149"/>
      <c r="T32" s="149"/>
      <c r="U32" s="149"/>
      <c r="V32" s="149"/>
      <c r="W32" s="149"/>
      <c r="X32" s="149"/>
      <c r="Y32" s="149"/>
      <c r="Z32" s="88"/>
      <c r="AA32" s="150"/>
      <c r="AB32" s="150"/>
      <c r="AC32" s="151"/>
      <c r="AD32" s="148"/>
      <c r="AE32" s="148"/>
      <c r="AF32" s="88"/>
      <c r="AG32" s="88"/>
      <c r="AH32" s="88"/>
      <c r="AI32" s="88"/>
      <c r="AN32" s="152"/>
      <c r="AO32" s="152"/>
      <c r="AP32" s="152"/>
      <c r="AR32" s="88"/>
      <c r="AS32" s="88"/>
      <c r="AT32" s="153"/>
      <c r="AU32" s="45"/>
      <c r="AV32" s="45"/>
      <c r="AW32" s="45"/>
      <c r="AX32" s="45"/>
    </row>
    <row r="33" spans="1:50" s="53" customFormat="1" ht="21" customHeight="1">
      <c r="A33" s="60"/>
      <c r="B33" s="60"/>
      <c r="C33" s="147"/>
      <c r="D33" s="60"/>
      <c r="E33" s="60"/>
      <c r="F33" s="60"/>
      <c r="G33" s="60"/>
      <c r="H33" s="60"/>
      <c r="I33" s="60"/>
      <c r="J33" s="60"/>
      <c r="K33" s="60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88"/>
      <c r="AA33" s="150"/>
      <c r="AB33" s="150"/>
      <c r="AC33" s="151"/>
      <c r="AD33" s="148"/>
      <c r="AE33" s="148"/>
      <c r="AF33" s="88"/>
      <c r="AG33" s="88"/>
      <c r="AH33" s="88"/>
      <c r="AI33" s="88"/>
      <c r="AN33" s="152"/>
      <c r="AO33" s="152"/>
      <c r="AP33" s="152"/>
      <c r="AR33" s="88"/>
      <c r="AS33" s="88"/>
      <c r="AT33" s="153"/>
      <c r="AU33" s="45"/>
      <c r="AV33" s="55"/>
      <c r="AW33" s="45"/>
      <c r="AX33" s="45"/>
    </row>
    <row r="34" spans="1:50" s="53" customFormat="1" ht="21" customHeight="1">
      <c r="A34" s="57"/>
      <c r="B34" s="57"/>
      <c r="C34" s="57"/>
      <c r="D34" s="154"/>
      <c r="E34" s="154"/>
      <c r="F34" s="154"/>
      <c r="G34" s="154"/>
      <c r="H34" s="154"/>
      <c r="I34" s="154"/>
      <c r="J34" s="154"/>
      <c r="K34" s="154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  <c r="AR34" s="88"/>
      <c r="AS34" s="88"/>
      <c r="AT34" s="153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COUNT(L35:AE35,S42:X42,Z42:AE42)</f>
        <v>19</v>
      </c>
      <c r="D35" s="90"/>
      <c r="G35" s="157" t="s">
        <v>79</v>
      </c>
      <c r="H35" s="158"/>
      <c r="I35" s="158"/>
      <c r="J35" s="158"/>
      <c r="K35" s="159"/>
      <c r="L35" s="160">
        <v>1</v>
      </c>
      <c r="M35" s="160">
        <v>2</v>
      </c>
      <c r="N35" s="160">
        <v>3</v>
      </c>
      <c r="O35" s="160">
        <v>4</v>
      </c>
      <c r="P35" s="160">
        <v>5</v>
      </c>
      <c r="Q35" s="160">
        <v>6</v>
      </c>
      <c r="R35" s="160">
        <v>7</v>
      </c>
      <c r="S35" s="161">
        <v>8</v>
      </c>
      <c r="T35" s="161">
        <v>9</v>
      </c>
      <c r="U35" s="160">
        <v>10</v>
      </c>
      <c r="V35" s="160">
        <v>11</v>
      </c>
      <c r="W35" s="160">
        <v>12</v>
      </c>
      <c r="X35" s="160">
        <v>13</v>
      </c>
      <c r="Y35" s="160">
        <v>14</v>
      </c>
      <c r="Z35" s="160">
        <v>15</v>
      </c>
      <c r="AA35" s="160">
        <v>16</v>
      </c>
      <c r="AB35" s="160">
        <v>17</v>
      </c>
      <c r="AC35" s="160">
        <v>18</v>
      </c>
      <c r="AD35" s="160">
        <v>19</v>
      </c>
      <c r="AE35" s="160"/>
      <c r="AF35" s="162"/>
      <c r="AG35" s="162"/>
      <c r="AH35" s="162"/>
      <c r="AI35" s="162"/>
      <c r="AJ35" s="162"/>
      <c r="AK35" s="163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4" t="s">
        <v>80</v>
      </c>
      <c r="H36" s="165"/>
      <c r="I36" s="165"/>
      <c r="J36" s="165"/>
      <c r="K36" s="166"/>
      <c r="L36" s="160">
        <v>1</v>
      </c>
      <c r="M36" s="160">
        <v>1</v>
      </c>
      <c r="N36" s="160">
        <v>2</v>
      </c>
      <c r="O36" s="160">
        <v>1</v>
      </c>
      <c r="P36" s="160">
        <v>2</v>
      </c>
      <c r="Q36" s="160">
        <v>2</v>
      </c>
      <c r="R36" s="160">
        <v>3</v>
      </c>
      <c r="S36" s="161">
        <v>2</v>
      </c>
      <c r="T36" s="161">
        <v>3</v>
      </c>
      <c r="U36" s="160">
        <v>3</v>
      </c>
      <c r="V36" s="160">
        <v>4</v>
      </c>
      <c r="W36" s="160">
        <v>3</v>
      </c>
      <c r="X36" s="160">
        <v>4</v>
      </c>
      <c r="Y36" s="160">
        <v>5</v>
      </c>
      <c r="Z36" s="160">
        <v>4</v>
      </c>
      <c r="AA36" s="160">
        <v>4</v>
      </c>
      <c r="AB36" s="160">
        <v>5</v>
      </c>
      <c r="AC36" s="160">
        <v>5</v>
      </c>
      <c r="AD36" s="160">
        <v>5</v>
      </c>
      <c r="AE36" s="160"/>
      <c r="AF36" s="162"/>
      <c r="AG36" s="162"/>
      <c r="AH36" s="162"/>
      <c r="AI36" s="162"/>
      <c r="AJ36" s="162"/>
      <c r="AK36" s="163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4" t="s">
        <v>81</v>
      </c>
      <c r="H37" s="165"/>
      <c r="I37" s="165"/>
      <c r="J37" s="165"/>
      <c r="K37" s="166"/>
      <c r="L37" s="160">
        <v>1</v>
      </c>
      <c r="M37" s="160">
        <v>1</v>
      </c>
      <c r="N37" s="160">
        <v>1</v>
      </c>
      <c r="O37" s="160">
        <v>1</v>
      </c>
      <c r="P37" s="160">
        <v>2</v>
      </c>
      <c r="Q37" s="160">
        <v>2</v>
      </c>
      <c r="R37" s="160">
        <v>2</v>
      </c>
      <c r="S37" s="161">
        <v>3</v>
      </c>
      <c r="T37" s="161">
        <v>1</v>
      </c>
      <c r="U37" s="160">
        <v>3</v>
      </c>
      <c r="V37" s="160">
        <v>4</v>
      </c>
      <c r="W37" s="160">
        <v>2</v>
      </c>
      <c r="X37" s="160">
        <v>3</v>
      </c>
      <c r="Y37" s="160">
        <v>3</v>
      </c>
      <c r="Z37" s="160">
        <v>4</v>
      </c>
      <c r="AA37" s="160">
        <v>4</v>
      </c>
      <c r="AB37" s="160">
        <v>5</v>
      </c>
      <c r="AC37" s="160">
        <v>4</v>
      </c>
      <c r="AD37" s="160">
        <v>5</v>
      </c>
      <c r="AE37" s="160"/>
      <c r="AF37" s="162"/>
      <c r="AG37" s="162"/>
      <c r="AH37" s="162"/>
      <c r="AI37" s="162"/>
      <c r="AJ37" s="162"/>
      <c r="AK37" s="163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7"/>
      <c r="AG38" s="7"/>
      <c r="AH38" s="7"/>
      <c r="AI38" s="7"/>
      <c r="AJ38" s="7"/>
      <c r="AK38" s="167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8">
        <v>0</v>
      </c>
      <c r="M39" s="168">
        <v>0</v>
      </c>
      <c r="N39" s="168">
        <v>0</v>
      </c>
      <c r="O39" s="168">
        <v>0</v>
      </c>
      <c r="P39" s="168">
        <v>0</v>
      </c>
      <c r="Q39" s="168">
        <v>0</v>
      </c>
      <c r="R39" s="168">
        <v>0</v>
      </c>
      <c r="S39" s="168">
        <v>10</v>
      </c>
      <c r="T39" s="168">
        <v>0</v>
      </c>
      <c r="U39" s="168">
        <v>0</v>
      </c>
      <c r="V39" s="168">
        <v>0</v>
      </c>
      <c r="W39" s="168">
        <v>10</v>
      </c>
      <c r="X39" s="168">
        <v>0</v>
      </c>
      <c r="Y39" s="168">
        <v>10</v>
      </c>
      <c r="Z39" s="168">
        <v>0</v>
      </c>
      <c r="AA39" s="168">
        <v>0</v>
      </c>
      <c r="AB39" s="168">
        <v>0</v>
      </c>
      <c r="AC39" s="168">
        <v>0</v>
      </c>
      <c r="AD39" s="168">
        <v>0</v>
      </c>
      <c r="AE39" s="168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31" ht="15" hidden="1">
      <c r="L40" s="168">
        <v>10</v>
      </c>
      <c r="M40" s="168">
        <v>0</v>
      </c>
      <c r="N40" s="168">
        <v>7</v>
      </c>
      <c r="O40" s="168">
        <v>7</v>
      </c>
      <c r="P40" s="168">
        <v>0</v>
      </c>
      <c r="Q40" s="168">
        <v>0</v>
      </c>
      <c r="R40" s="168">
        <v>10</v>
      </c>
      <c r="S40" s="168">
        <v>0</v>
      </c>
      <c r="T40" s="168">
        <v>10</v>
      </c>
      <c r="U40" s="168">
        <v>0</v>
      </c>
      <c r="V40" s="168">
        <v>0</v>
      </c>
      <c r="W40" s="168">
        <v>0</v>
      </c>
      <c r="X40" s="168">
        <v>10</v>
      </c>
      <c r="Y40" s="168">
        <v>0</v>
      </c>
      <c r="Z40" s="168">
        <v>10</v>
      </c>
      <c r="AA40" s="168">
        <v>10</v>
      </c>
      <c r="AB40" s="168">
        <v>10</v>
      </c>
      <c r="AC40" s="168">
        <v>0</v>
      </c>
      <c r="AD40" s="168">
        <v>10</v>
      </c>
      <c r="AE40" s="168"/>
    </row>
    <row r="41" ht="5.25" customHeight="1" hidden="1"/>
    <row r="42" spans="4:31" ht="14.25" customHeight="1" hidden="1">
      <c r="D42" s="53"/>
      <c r="S42" s="169"/>
      <c r="T42" s="169"/>
      <c r="U42" s="169"/>
      <c r="V42" s="169"/>
      <c r="W42" s="169"/>
      <c r="X42" s="169"/>
      <c r="Y42" s="3"/>
      <c r="Z42" s="169"/>
      <c r="AA42" s="169"/>
      <c r="AB42" s="169"/>
      <c r="AC42" s="169"/>
      <c r="AD42" s="169"/>
      <c r="AE42" s="169"/>
    </row>
    <row r="43" spans="4:31" ht="15" hidden="1">
      <c r="D43" s="53"/>
      <c r="S43" s="168"/>
      <c r="T43" s="168"/>
      <c r="U43" s="168"/>
      <c r="V43" s="168"/>
      <c r="W43" s="168"/>
      <c r="X43" s="168"/>
      <c r="Z43" s="168"/>
      <c r="AA43" s="168"/>
      <c r="AB43" s="168"/>
      <c r="AC43" s="168"/>
      <c r="AD43" s="168"/>
      <c r="AE43" s="168"/>
    </row>
    <row r="44" spans="19:31" ht="15" hidden="1">
      <c r="S44" s="168"/>
      <c r="T44" s="168"/>
      <c r="U44" s="168"/>
      <c r="V44" s="168"/>
      <c r="W44" s="168"/>
      <c r="X44" s="168"/>
      <c r="Z44" s="168"/>
      <c r="AA44" s="168"/>
      <c r="AB44" s="168"/>
      <c r="AC44" s="168"/>
      <c r="AD44" s="168"/>
      <c r="AE44" s="168"/>
    </row>
    <row r="45" ht="4.5" customHeight="1" hidden="1"/>
    <row r="46" spans="19:31" ht="15" hidden="1">
      <c r="S46" s="168"/>
      <c r="T46" s="168"/>
      <c r="U46" s="168"/>
      <c r="V46" s="168"/>
      <c r="W46" s="168"/>
      <c r="X46" s="168"/>
      <c r="Z46" s="168"/>
      <c r="AA46" s="168"/>
      <c r="AB46" s="168"/>
      <c r="AC46" s="168"/>
      <c r="AD46" s="168"/>
      <c r="AE46" s="168"/>
    </row>
    <row r="47" spans="19:31" ht="15" hidden="1">
      <c r="S47" s="168"/>
      <c r="T47" s="168"/>
      <c r="U47" s="168"/>
      <c r="V47" s="168"/>
      <c r="W47" s="168"/>
      <c r="X47" s="168"/>
      <c r="Z47" s="168"/>
      <c r="AA47" s="168"/>
      <c r="AB47" s="168"/>
      <c r="AC47" s="168"/>
      <c r="AD47" s="168"/>
      <c r="AE47" s="168"/>
    </row>
  </sheetData>
  <sheetProtection selectLockedCells="1"/>
  <mergeCells count="51">
    <mergeCell ref="G37:K37"/>
    <mergeCell ref="M31:N31"/>
    <mergeCell ref="P31:Q31"/>
    <mergeCell ref="C32:L32"/>
    <mergeCell ref="M32:Q32"/>
    <mergeCell ref="G35:K35"/>
    <mergeCell ref="G36:K36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21" activePane="bottomLeft" state="frozen"/>
      <selection pane="topLeft" activeCell="G16" sqref="G16:K16"/>
      <selection pane="bottomLeft" activeCell="H21" sqref="H21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349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31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70" t="s">
        <v>15</v>
      </c>
      <c r="H8" s="171"/>
      <c r="I8" s="171"/>
      <c r="J8" s="171"/>
      <c r="K8" s="172"/>
      <c r="L8" s="224" t="s">
        <v>22</v>
      </c>
      <c r="M8" s="224" t="s">
        <v>130</v>
      </c>
      <c r="N8" s="224" t="s">
        <v>26</v>
      </c>
      <c r="O8" s="224" t="s">
        <v>131</v>
      </c>
      <c r="P8" s="224" t="s">
        <v>132</v>
      </c>
      <c r="Q8" s="224" t="s">
        <v>25</v>
      </c>
      <c r="R8" s="224" t="s">
        <v>133</v>
      </c>
      <c r="S8" s="224" t="s">
        <v>84</v>
      </c>
      <c r="T8" s="224" t="s">
        <v>27</v>
      </c>
      <c r="U8" s="224" t="s">
        <v>134</v>
      </c>
      <c r="V8" s="224" t="s">
        <v>19</v>
      </c>
      <c r="W8" s="224" t="s">
        <v>23</v>
      </c>
      <c r="X8" s="224" t="s">
        <v>135</v>
      </c>
      <c r="Y8" s="224" t="s">
        <v>86</v>
      </c>
      <c r="Z8" s="224" t="s">
        <v>136</v>
      </c>
      <c r="AA8" s="225" t="s">
        <v>29</v>
      </c>
      <c r="AB8" s="224" t="s">
        <v>137</v>
      </c>
      <c r="AC8" s="224" t="s">
        <v>138</v>
      </c>
      <c r="AD8" s="224" t="s">
        <v>20</v>
      </c>
      <c r="AE8" s="224" t="s">
        <v>113</v>
      </c>
      <c r="AF8" s="226" t="s">
        <v>21</v>
      </c>
      <c r="AG8" s="224" t="s">
        <v>139</v>
      </c>
      <c r="AH8" s="224" t="s">
        <v>140</v>
      </c>
      <c r="AI8" s="224" t="s">
        <v>141</v>
      </c>
      <c r="AJ8" s="225" t="s">
        <v>142</v>
      </c>
      <c r="AK8" s="45"/>
      <c r="AL8" s="45"/>
      <c r="AM8" s="45"/>
      <c r="AN8" s="45"/>
      <c r="AP8" s="227" t="s">
        <v>143</v>
      </c>
      <c r="AQ8" s="228"/>
      <c r="AT8" s="46"/>
    </row>
    <row r="9" spans="1:46" s="53" customFormat="1" ht="18.75" customHeight="1">
      <c r="A9" s="47" t="s">
        <v>32</v>
      </c>
      <c r="B9" s="47">
        <v>44</v>
      </c>
      <c r="C9" s="48">
        <f ca="1">OFFSET(C9,15,0)</f>
        <v>1</v>
      </c>
      <c r="D9" s="229" t="s">
        <v>350</v>
      </c>
      <c r="E9" s="47" t="s">
        <v>34</v>
      </c>
      <c r="F9" s="47">
        <v>57</v>
      </c>
      <c r="G9" s="230" t="s">
        <v>351</v>
      </c>
      <c r="H9" s="231"/>
      <c r="I9" s="231"/>
      <c r="J9" s="231"/>
      <c r="K9" s="232"/>
      <c r="L9" s="233" t="s">
        <v>59</v>
      </c>
      <c r="M9" s="234"/>
      <c r="N9" s="234"/>
      <c r="O9" s="234"/>
      <c r="P9" s="234"/>
      <c r="Q9" s="233" t="s">
        <v>44</v>
      </c>
      <c r="R9" s="234"/>
      <c r="S9" s="234"/>
      <c r="T9" s="234"/>
      <c r="U9" s="234"/>
      <c r="V9" s="233" t="s">
        <v>44</v>
      </c>
      <c r="W9" s="234"/>
      <c r="X9" s="234"/>
      <c r="Y9" s="234"/>
      <c r="Z9" s="234"/>
      <c r="AA9" s="233"/>
      <c r="AB9" s="234"/>
      <c r="AC9" s="234"/>
      <c r="AD9" s="234"/>
      <c r="AE9" s="233" t="s">
        <v>36</v>
      </c>
      <c r="AF9" s="234"/>
      <c r="AG9" s="234"/>
      <c r="AH9" s="234"/>
      <c r="AI9" s="234"/>
      <c r="AJ9" s="234"/>
      <c r="AK9" s="56"/>
      <c r="AL9" s="55"/>
      <c r="AM9" s="56"/>
      <c r="AN9" s="55"/>
      <c r="AP9" s="235" t="s">
        <v>146</v>
      </c>
      <c r="AQ9" s="236">
        <f>IF(E9="M",100,IF(E9=1,100,IF(E9="","",120)))</f>
        <v>100</v>
      </c>
      <c r="AT9" s="59"/>
    </row>
    <row r="10" spans="1:46" s="57" customFormat="1" ht="21" customHeight="1">
      <c r="A10" s="47" t="s">
        <v>156</v>
      </c>
      <c r="B10" s="47">
        <v>35</v>
      </c>
      <c r="C10" s="48">
        <f aca="true" ca="1" t="shared" si="0" ref="C10:C18">OFFSET(C10,15,0)</f>
        <v>2</v>
      </c>
      <c r="D10" s="229" t="s">
        <v>352</v>
      </c>
      <c r="E10" s="47" t="s">
        <v>34</v>
      </c>
      <c r="F10" s="47">
        <v>58</v>
      </c>
      <c r="G10" s="230" t="s">
        <v>275</v>
      </c>
      <c r="H10" s="231"/>
      <c r="I10" s="231"/>
      <c r="J10" s="231"/>
      <c r="K10" s="232"/>
      <c r="L10" s="234"/>
      <c r="M10" s="234"/>
      <c r="N10" s="233" t="s">
        <v>44</v>
      </c>
      <c r="O10" s="234"/>
      <c r="P10" s="234"/>
      <c r="Q10" s="234"/>
      <c r="R10" s="234"/>
      <c r="S10" s="233" t="s">
        <v>44</v>
      </c>
      <c r="T10" s="234"/>
      <c r="U10" s="234"/>
      <c r="V10" s="234"/>
      <c r="W10" s="233" t="s">
        <v>36</v>
      </c>
      <c r="X10" s="234"/>
      <c r="Y10" s="234"/>
      <c r="Z10" s="234"/>
      <c r="AA10" s="234"/>
      <c r="AB10" s="234"/>
      <c r="AC10" s="233" t="s">
        <v>44</v>
      </c>
      <c r="AD10" s="234"/>
      <c r="AE10" s="234"/>
      <c r="AF10" s="233"/>
      <c r="AG10" s="234"/>
      <c r="AH10" s="234"/>
      <c r="AI10" s="234"/>
      <c r="AJ10" s="234"/>
      <c r="AK10" s="56"/>
      <c r="AL10" s="55"/>
      <c r="AM10" s="56"/>
      <c r="AN10" s="55"/>
      <c r="AP10" s="235" t="s">
        <v>149</v>
      </c>
      <c r="AQ10" s="236"/>
      <c r="AT10" s="59"/>
    </row>
    <row r="11" spans="1:46" s="53" customFormat="1" ht="21" customHeight="1">
      <c r="A11" s="47" t="s">
        <v>32</v>
      </c>
      <c r="B11" s="47">
        <v>85</v>
      </c>
      <c r="C11" s="48">
        <f ca="1" t="shared" si="0"/>
        <v>3</v>
      </c>
      <c r="D11" s="229" t="s">
        <v>353</v>
      </c>
      <c r="E11" s="47" t="s">
        <v>34</v>
      </c>
      <c r="F11" s="47">
        <v>59</v>
      </c>
      <c r="G11" s="230" t="s">
        <v>342</v>
      </c>
      <c r="H11" s="231"/>
      <c r="I11" s="231"/>
      <c r="J11" s="231"/>
      <c r="K11" s="232"/>
      <c r="L11" s="233" t="s">
        <v>44</v>
      </c>
      <c r="M11" s="234"/>
      <c r="N11" s="234"/>
      <c r="O11" s="234"/>
      <c r="P11" s="234"/>
      <c r="Q11" s="234"/>
      <c r="R11" s="234"/>
      <c r="S11" s="234"/>
      <c r="T11" s="233" t="s">
        <v>44</v>
      </c>
      <c r="U11" s="234"/>
      <c r="V11" s="234"/>
      <c r="W11" s="234"/>
      <c r="X11" s="234"/>
      <c r="Y11" s="233" t="s">
        <v>44</v>
      </c>
      <c r="Z11" s="234"/>
      <c r="AA11" s="234"/>
      <c r="AB11" s="234"/>
      <c r="AC11" s="234"/>
      <c r="AD11" s="233" t="s">
        <v>36</v>
      </c>
      <c r="AE11" s="234"/>
      <c r="AF11" s="234"/>
      <c r="AG11" s="234"/>
      <c r="AH11" s="233" t="s">
        <v>44</v>
      </c>
      <c r="AI11" s="234"/>
      <c r="AJ11" s="234"/>
      <c r="AK11" s="56"/>
      <c r="AL11" s="55"/>
      <c r="AM11" s="56"/>
      <c r="AN11" s="55"/>
      <c r="AP11" s="235" t="s">
        <v>152</v>
      </c>
      <c r="AQ11" s="238"/>
      <c r="AT11" s="59"/>
    </row>
    <row r="12" spans="1:46" s="53" customFormat="1" ht="21" customHeight="1">
      <c r="A12" s="47" t="s">
        <v>32</v>
      </c>
      <c r="B12" s="47">
        <v>44</v>
      </c>
      <c r="C12" s="48">
        <f ca="1" t="shared" si="0"/>
        <v>4</v>
      </c>
      <c r="D12" s="229" t="s">
        <v>354</v>
      </c>
      <c r="E12" s="47" t="s">
        <v>34</v>
      </c>
      <c r="F12" s="47">
        <v>59</v>
      </c>
      <c r="G12" s="230" t="s">
        <v>222</v>
      </c>
      <c r="H12" s="231"/>
      <c r="I12" s="231"/>
      <c r="J12" s="231"/>
      <c r="K12" s="232"/>
      <c r="L12" s="234"/>
      <c r="M12" s="234"/>
      <c r="N12" s="233" t="s">
        <v>36</v>
      </c>
      <c r="O12" s="234"/>
      <c r="P12" s="234"/>
      <c r="Q12" s="234"/>
      <c r="R12" s="233" t="s">
        <v>40</v>
      </c>
      <c r="S12" s="234"/>
      <c r="T12" s="234"/>
      <c r="U12" s="234"/>
      <c r="V12" s="233" t="s">
        <v>36</v>
      </c>
      <c r="W12" s="234"/>
      <c r="X12" s="234"/>
      <c r="Y12" s="234"/>
      <c r="Z12" s="233" t="s">
        <v>59</v>
      </c>
      <c r="AA12" s="234"/>
      <c r="AB12" s="234"/>
      <c r="AC12" s="234"/>
      <c r="AD12" s="234"/>
      <c r="AE12" s="234"/>
      <c r="AF12" s="234"/>
      <c r="AG12" s="234"/>
      <c r="AH12" s="234"/>
      <c r="AI12" s="233" t="s">
        <v>164</v>
      </c>
      <c r="AJ12" s="234"/>
      <c r="AK12" s="56"/>
      <c r="AL12" s="55"/>
      <c r="AM12" s="56"/>
      <c r="AN12" s="55"/>
      <c r="AP12" s="235" t="s">
        <v>155</v>
      </c>
      <c r="AQ12" s="238"/>
      <c r="AT12" s="59"/>
    </row>
    <row r="13" spans="1:46" s="53" customFormat="1" ht="21" customHeight="1">
      <c r="A13" s="47" t="s">
        <v>32</v>
      </c>
      <c r="B13" s="47">
        <v>49</v>
      </c>
      <c r="C13" s="48">
        <f ca="1" t="shared" si="0"/>
        <v>5</v>
      </c>
      <c r="D13" s="229" t="s">
        <v>355</v>
      </c>
      <c r="E13" s="47" t="s">
        <v>34</v>
      </c>
      <c r="F13" s="47">
        <v>60</v>
      </c>
      <c r="G13" s="230" t="s">
        <v>120</v>
      </c>
      <c r="H13" s="231"/>
      <c r="I13" s="231"/>
      <c r="J13" s="231"/>
      <c r="K13" s="232"/>
      <c r="L13" s="234"/>
      <c r="M13" s="234"/>
      <c r="N13" s="234"/>
      <c r="O13" s="233" t="s">
        <v>36</v>
      </c>
      <c r="P13" s="234"/>
      <c r="Q13" s="234"/>
      <c r="R13" s="234"/>
      <c r="S13" s="234"/>
      <c r="T13" s="233" t="s">
        <v>39</v>
      </c>
      <c r="U13" s="234"/>
      <c r="V13" s="234"/>
      <c r="W13" s="234"/>
      <c r="X13" s="234"/>
      <c r="Y13" s="234"/>
      <c r="Z13" s="234"/>
      <c r="AA13" s="233"/>
      <c r="AB13" s="234"/>
      <c r="AC13" s="234"/>
      <c r="AD13" s="234"/>
      <c r="AE13" s="234"/>
      <c r="AF13" s="233"/>
      <c r="AG13" s="234"/>
      <c r="AH13" s="234"/>
      <c r="AI13" s="234"/>
      <c r="AJ13" s="233"/>
      <c r="AK13" s="55"/>
      <c r="AL13" s="55"/>
      <c r="AM13" s="55"/>
      <c r="AN13" s="55"/>
      <c r="AP13" s="235" t="s">
        <v>159</v>
      </c>
      <c r="AQ13" s="238"/>
      <c r="AT13" s="59"/>
    </row>
    <row r="14" spans="1:46" s="53" customFormat="1" ht="21" customHeight="1">
      <c r="A14" s="47" t="s">
        <v>32</v>
      </c>
      <c r="B14" s="47">
        <v>44</v>
      </c>
      <c r="C14" s="48">
        <f ca="1" t="shared" si="0"/>
        <v>6</v>
      </c>
      <c r="D14" s="229" t="s">
        <v>356</v>
      </c>
      <c r="E14" s="47" t="s">
        <v>34</v>
      </c>
      <c r="F14" s="47">
        <v>60</v>
      </c>
      <c r="G14" s="230" t="s">
        <v>35</v>
      </c>
      <c r="H14" s="231"/>
      <c r="I14" s="231"/>
      <c r="J14" s="231"/>
      <c r="K14" s="232"/>
      <c r="L14" s="234"/>
      <c r="M14" s="234"/>
      <c r="N14" s="234"/>
      <c r="O14" s="234"/>
      <c r="P14" s="234"/>
      <c r="Q14" s="233" t="s">
        <v>40</v>
      </c>
      <c r="R14" s="234"/>
      <c r="S14" s="234"/>
      <c r="T14" s="234"/>
      <c r="U14" s="233" t="s">
        <v>44</v>
      </c>
      <c r="V14" s="234"/>
      <c r="W14" s="233" t="s">
        <v>44</v>
      </c>
      <c r="X14" s="234"/>
      <c r="Y14" s="234"/>
      <c r="Z14" s="234"/>
      <c r="AA14" s="234"/>
      <c r="AB14" s="234"/>
      <c r="AC14" s="234"/>
      <c r="AD14" s="233" t="s">
        <v>44</v>
      </c>
      <c r="AE14" s="234"/>
      <c r="AF14" s="234"/>
      <c r="AG14" s="233" t="s">
        <v>44</v>
      </c>
      <c r="AH14" s="234"/>
      <c r="AI14" s="234"/>
      <c r="AJ14" s="234"/>
      <c r="AK14" s="55"/>
      <c r="AL14" s="55"/>
      <c r="AM14" s="55"/>
      <c r="AN14" s="55"/>
      <c r="AP14" s="235" t="s">
        <v>161</v>
      </c>
      <c r="AQ14" s="238"/>
      <c r="AT14" s="59"/>
    </row>
    <row r="15" spans="1:46" s="53" customFormat="1" ht="21" customHeight="1">
      <c r="A15" s="47" t="s">
        <v>32</v>
      </c>
      <c r="B15" s="47">
        <v>49</v>
      </c>
      <c r="C15" s="48">
        <f ca="1" t="shared" si="0"/>
        <v>7</v>
      </c>
      <c r="D15" s="229" t="s">
        <v>357</v>
      </c>
      <c r="E15" s="47" t="s">
        <v>34</v>
      </c>
      <c r="F15" s="47">
        <v>62</v>
      </c>
      <c r="G15" s="230" t="s">
        <v>126</v>
      </c>
      <c r="H15" s="231"/>
      <c r="I15" s="231"/>
      <c r="J15" s="231"/>
      <c r="K15" s="232"/>
      <c r="L15" s="234"/>
      <c r="M15" s="234"/>
      <c r="N15" s="234"/>
      <c r="O15" s="234"/>
      <c r="P15" s="233" t="s">
        <v>44</v>
      </c>
      <c r="Q15" s="234"/>
      <c r="R15" s="234"/>
      <c r="S15" s="233" t="s">
        <v>36</v>
      </c>
      <c r="T15" s="234"/>
      <c r="U15" s="234"/>
      <c r="V15" s="234"/>
      <c r="W15" s="234"/>
      <c r="X15" s="234"/>
      <c r="Y15" s="233" t="s">
        <v>39</v>
      </c>
      <c r="Z15" s="234"/>
      <c r="AA15" s="234"/>
      <c r="AB15" s="233" t="s">
        <v>271</v>
      </c>
      <c r="AC15" s="234"/>
      <c r="AD15" s="234"/>
      <c r="AE15" s="233" t="s">
        <v>38</v>
      </c>
      <c r="AF15" s="234"/>
      <c r="AG15" s="234"/>
      <c r="AH15" s="234"/>
      <c r="AI15" s="234"/>
      <c r="AJ15" s="234"/>
      <c r="AK15" s="55"/>
      <c r="AL15" s="55"/>
      <c r="AM15" s="55"/>
      <c r="AN15" s="55"/>
      <c r="AP15" s="235" t="s">
        <v>165</v>
      </c>
      <c r="AQ15" s="238"/>
      <c r="AT15" s="59"/>
    </row>
    <row r="16" spans="1:46" s="53" customFormat="1" ht="21" customHeight="1">
      <c r="A16" s="47" t="s">
        <v>32</v>
      </c>
      <c r="B16" s="47">
        <v>44</v>
      </c>
      <c r="C16" s="48">
        <f ca="1" t="shared" si="0"/>
        <v>8</v>
      </c>
      <c r="D16" s="229" t="s">
        <v>358</v>
      </c>
      <c r="E16" s="47" t="s">
        <v>34</v>
      </c>
      <c r="F16" s="47">
        <v>62</v>
      </c>
      <c r="G16" s="230" t="s">
        <v>107</v>
      </c>
      <c r="H16" s="231"/>
      <c r="I16" s="231"/>
      <c r="J16" s="231"/>
      <c r="K16" s="232"/>
      <c r="L16" s="234"/>
      <c r="M16" s="233" t="s">
        <v>59</v>
      </c>
      <c r="N16" s="234"/>
      <c r="O16" s="234"/>
      <c r="P16" s="234"/>
      <c r="Q16" s="234"/>
      <c r="R16" s="233" t="s">
        <v>36</v>
      </c>
      <c r="S16" s="234"/>
      <c r="T16" s="234"/>
      <c r="U16" s="234"/>
      <c r="V16" s="234"/>
      <c r="W16" s="234"/>
      <c r="X16" s="233" t="s">
        <v>234</v>
      </c>
      <c r="Y16" s="234"/>
      <c r="Z16" s="234"/>
      <c r="AA16" s="234"/>
      <c r="AB16" s="234"/>
      <c r="AC16" s="233" t="s">
        <v>36</v>
      </c>
      <c r="AD16" s="234"/>
      <c r="AE16" s="234"/>
      <c r="AF16" s="234"/>
      <c r="AG16" s="234"/>
      <c r="AH16" s="233" t="s">
        <v>39</v>
      </c>
      <c r="AI16" s="234"/>
      <c r="AJ16" s="234"/>
      <c r="AK16" s="55"/>
      <c r="AL16" s="55"/>
      <c r="AM16" s="55"/>
      <c r="AN16" s="55"/>
      <c r="AP16" s="235" t="s">
        <v>168</v>
      </c>
      <c r="AQ16" s="238"/>
      <c r="AT16" s="59"/>
    </row>
    <row r="17" spans="1:50" s="53" customFormat="1" ht="21" customHeight="1">
      <c r="A17" s="47" t="s">
        <v>32</v>
      </c>
      <c r="B17" s="47">
        <v>49</v>
      </c>
      <c r="C17" s="48">
        <f ca="1" t="shared" si="0"/>
        <v>9</v>
      </c>
      <c r="D17" s="229" t="s">
        <v>359</v>
      </c>
      <c r="E17" s="47" t="s">
        <v>34</v>
      </c>
      <c r="F17" s="47">
        <v>63</v>
      </c>
      <c r="G17" s="230" t="s">
        <v>224</v>
      </c>
      <c r="H17" s="231"/>
      <c r="I17" s="231"/>
      <c r="J17" s="231"/>
      <c r="K17" s="232"/>
      <c r="L17" s="234"/>
      <c r="M17" s="234"/>
      <c r="N17" s="234"/>
      <c r="O17" s="233" t="s">
        <v>44</v>
      </c>
      <c r="P17" s="234"/>
      <c r="Q17" s="234"/>
      <c r="R17" s="234"/>
      <c r="S17" s="234"/>
      <c r="T17" s="234"/>
      <c r="U17" s="233" t="s">
        <v>36</v>
      </c>
      <c r="V17" s="234"/>
      <c r="W17" s="234"/>
      <c r="X17" s="233" t="s">
        <v>44</v>
      </c>
      <c r="Y17" s="234"/>
      <c r="Z17" s="234"/>
      <c r="AA17" s="234"/>
      <c r="AB17" s="233" t="s">
        <v>44</v>
      </c>
      <c r="AC17" s="234"/>
      <c r="AD17" s="234"/>
      <c r="AE17" s="234"/>
      <c r="AF17" s="234"/>
      <c r="AG17" s="234"/>
      <c r="AH17" s="234"/>
      <c r="AI17" s="233" t="s">
        <v>36</v>
      </c>
      <c r="AJ17" s="234"/>
      <c r="AK17" s="54"/>
      <c r="AL17" s="55"/>
      <c r="AM17" s="55"/>
      <c r="AN17" s="55"/>
      <c r="AO17" s="55"/>
      <c r="AP17" s="235" t="s">
        <v>171</v>
      </c>
      <c r="AQ17" s="238"/>
      <c r="AT17" s="55"/>
      <c r="AU17" s="71"/>
      <c r="AV17" s="71"/>
      <c r="AW17" s="71"/>
      <c r="AX17" s="71"/>
    </row>
    <row r="18" spans="1:50" s="53" customFormat="1" ht="21" customHeight="1">
      <c r="A18" s="47" t="s">
        <v>32</v>
      </c>
      <c r="B18" s="47">
        <v>85</v>
      </c>
      <c r="C18" s="48">
        <f ca="1" t="shared" si="0"/>
        <v>10</v>
      </c>
      <c r="D18" s="229" t="s">
        <v>360</v>
      </c>
      <c r="E18" s="239" t="s">
        <v>34</v>
      </c>
      <c r="F18" s="239">
        <v>63</v>
      </c>
      <c r="G18" s="230" t="s">
        <v>296</v>
      </c>
      <c r="H18" s="231"/>
      <c r="I18" s="231"/>
      <c r="J18" s="231"/>
      <c r="K18" s="232"/>
      <c r="L18" s="234"/>
      <c r="M18" s="233" t="s">
        <v>110</v>
      </c>
      <c r="N18" s="234"/>
      <c r="O18" s="234"/>
      <c r="P18" s="233" t="s">
        <v>36</v>
      </c>
      <c r="Q18" s="234"/>
      <c r="R18" s="234"/>
      <c r="S18" s="234"/>
      <c r="T18" s="234"/>
      <c r="U18" s="234"/>
      <c r="V18" s="234"/>
      <c r="W18" s="234"/>
      <c r="X18" s="234"/>
      <c r="Y18" s="234"/>
      <c r="Z18" s="233" t="s">
        <v>110</v>
      </c>
      <c r="AA18" s="234"/>
      <c r="AB18" s="234"/>
      <c r="AC18" s="234"/>
      <c r="AD18" s="234"/>
      <c r="AE18" s="234"/>
      <c r="AF18" s="234"/>
      <c r="AG18" s="233" t="s">
        <v>36</v>
      </c>
      <c r="AH18" s="234"/>
      <c r="AI18" s="234"/>
      <c r="AJ18" s="233"/>
      <c r="AK18" s="68"/>
      <c r="AL18" s="55"/>
      <c r="AM18" s="55"/>
      <c r="AN18" s="55"/>
      <c r="AO18" s="55"/>
      <c r="AP18" s="240" t="s">
        <v>174</v>
      </c>
      <c r="AQ18" s="238"/>
      <c r="AT18" s="55"/>
      <c r="AU18" s="71"/>
      <c r="AV18" s="76"/>
      <c r="AW18" s="76"/>
      <c r="AX18" s="76"/>
    </row>
    <row r="19" spans="1:50" s="53" customFormat="1" ht="18" customHeight="1" thickBot="1">
      <c r="A19" s="241"/>
      <c r="B19" s="241"/>
      <c r="C19" s="61"/>
      <c r="D19" s="88"/>
      <c r="E19" s="67"/>
      <c r="F19" s="67"/>
      <c r="G19" s="62"/>
      <c r="H19" s="62"/>
      <c r="I19" s="62"/>
      <c r="J19" s="62"/>
      <c r="K19" s="62"/>
      <c r="L19" s="54"/>
      <c r="M19" s="68"/>
      <c r="N19" s="54"/>
      <c r="O19" s="54"/>
      <c r="P19" s="68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61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242"/>
      <c r="AQ19" s="238"/>
      <c r="AT19" s="55"/>
      <c r="AU19" s="71"/>
      <c r="AV19" s="76"/>
      <c r="AW19" s="76"/>
      <c r="AX19" s="76"/>
    </row>
    <row r="20" spans="2:48" s="53" customFormat="1" ht="21" customHeight="1" thickBot="1">
      <c r="B20" s="60"/>
      <c r="C20" s="60"/>
      <c r="D20" s="243" t="s">
        <v>112</v>
      </c>
      <c r="E20" s="243"/>
      <c r="F20" s="243"/>
      <c r="G20" s="226" t="s">
        <v>16</v>
      </c>
      <c r="H20" s="225" t="s">
        <v>175</v>
      </c>
      <c r="I20" s="225" t="s">
        <v>176</v>
      </c>
      <c r="J20" s="224" t="s">
        <v>177</v>
      </c>
      <c r="K20" s="226" t="s">
        <v>30</v>
      </c>
      <c r="L20" s="225" t="s">
        <v>24</v>
      </c>
      <c r="M20" s="225" t="s">
        <v>28</v>
      </c>
      <c r="N20" s="225" t="s">
        <v>83</v>
      </c>
      <c r="O20" s="225" t="s">
        <v>18</v>
      </c>
      <c r="P20" s="225" t="s">
        <v>85</v>
      </c>
      <c r="V20" s="54"/>
      <c r="W20" s="54"/>
      <c r="X20" s="54"/>
      <c r="Y20" s="54"/>
      <c r="Z20" s="244" t="s">
        <v>62</v>
      </c>
      <c r="AA20" s="245"/>
      <c r="AB20" s="245"/>
      <c r="AC20" s="245"/>
      <c r="AD20" s="245"/>
      <c r="AE20" s="246"/>
      <c r="AM20" s="71"/>
      <c r="AN20" s="71"/>
      <c r="AP20" s="238"/>
      <c r="AQ20" s="55"/>
      <c r="AR20" s="55"/>
      <c r="AS20" s="55"/>
      <c r="AU20" s="76"/>
      <c r="AV20" s="76"/>
    </row>
    <row r="21" spans="2:47" s="53" customFormat="1" ht="21" customHeight="1" thickBot="1">
      <c r="B21" s="60"/>
      <c r="C21" s="60"/>
      <c r="D21" s="243"/>
      <c r="E21" s="243"/>
      <c r="F21" s="243"/>
      <c r="G21" s="226" t="s">
        <v>178</v>
      </c>
      <c r="H21" s="226" t="s">
        <v>179</v>
      </c>
      <c r="I21" s="225" t="s">
        <v>17</v>
      </c>
      <c r="J21" s="225" t="s">
        <v>180</v>
      </c>
      <c r="K21" s="225" t="s">
        <v>181</v>
      </c>
      <c r="L21" s="225" t="s">
        <v>182</v>
      </c>
      <c r="M21" s="225" t="s">
        <v>87</v>
      </c>
      <c r="N21" s="225" t="s">
        <v>183</v>
      </c>
      <c r="O21" s="225" t="s">
        <v>184</v>
      </c>
      <c r="P21" s="225" t="s">
        <v>185</v>
      </c>
      <c r="S21" s="82"/>
      <c r="T21" s="82"/>
      <c r="U21" s="82"/>
      <c r="V21" s="82"/>
      <c r="W21" s="82"/>
      <c r="X21" s="82"/>
      <c r="Z21" s="197">
        <v>30</v>
      </c>
      <c r="AA21" s="198"/>
      <c r="AB21" s="198"/>
      <c r="AC21" s="198"/>
      <c r="AD21" s="198"/>
      <c r="AE21" s="199"/>
      <c r="AM21" s="88"/>
      <c r="AN21" s="88"/>
      <c r="AP21" s="248" t="s">
        <v>186</v>
      </c>
      <c r="AQ21" s="238"/>
      <c r="AT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194" t="s">
        <v>115</v>
      </c>
      <c r="T22" s="195"/>
      <c r="U22" s="195"/>
      <c r="V22" s="195"/>
      <c r="W22" s="195"/>
      <c r="X22" s="196"/>
      <c r="Z22" s="93" t="s">
        <v>63</v>
      </c>
      <c r="AA22" s="94"/>
      <c r="AB22" s="94"/>
      <c r="AC22" s="94"/>
      <c r="AD22" s="94"/>
      <c r="AE22" s="95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249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250" t="s">
        <v>177</v>
      </c>
      <c r="T23" s="251"/>
      <c r="U23" s="251"/>
      <c r="V23" s="251"/>
      <c r="W23" s="251"/>
      <c r="X23" s="252"/>
      <c r="Z23" s="253" t="s">
        <v>361</v>
      </c>
      <c r="AA23" s="254"/>
      <c r="AB23" s="254"/>
      <c r="AC23" s="254"/>
      <c r="AD23" s="254"/>
      <c r="AE23" s="255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44</v>
      </c>
      <c r="C24" s="117">
        <v>1</v>
      </c>
      <c r="D24" s="229" t="str">
        <f ca="1">OFFSET(D24,-15,0)</f>
        <v>PLOQUIN Jimmy</v>
      </c>
      <c r="E24" s="256" t="str">
        <f ca="1">OFFSET(E24,-15,0)</f>
        <v>M</v>
      </c>
      <c r="F24" s="47">
        <v>30</v>
      </c>
      <c r="G24" s="118">
        <v>0</v>
      </c>
      <c r="H24" s="118">
        <v>0</v>
      </c>
      <c r="I24" s="118">
        <v>0</v>
      </c>
      <c r="J24" s="118">
        <v>10</v>
      </c>
      <c r="K24" s="257">
        <v>0</v>
      </c>
      <c r="L24" s="120" t="s">
        <v>74</v>
      </c>
      <c r="M24" s="121">
        <f>SUM(G24:K24)</f>
        <v>10</v>
      </c>
      <c r="N24" s="122"/>
      <c r="O24" s="123"/>
      <c r="P24" s="124">
        <f aca="true" ca="1" t="shared" si="1" ref="P24:P33">SUM(OFFSET(P24,0,-10),OFFSET(P24,0,-3))</f>
        <v>40</v>
      </c>
      <c r="Q24" s="258"/>
      <c r="R24" s="76"/>
      <c r="S24" s="208" t="s">
        <v>44</v>
      </c>
      <c r="T24" s="206"/>
      <c r="U24" s="206"/>
      <c r="V24" s="206"/>
      <c r="W24" s="206"/>
      <c r="X24" s="207"/>
      <c r="Z24" s="208"/>
      <c r="AA24" s="206"/>
      <c r="AB24" s="206"/>
      <c r="AC24" s="206"/>
      <c r="AD24" s="206"/>
      <c r="AE24" s="207"/>
      <c r="AN24" s="88"/>
      <c r="AO24" s="60"/>
      <c r="AQ24" s="238">
        <f aca="true" t="shared" si="2" ref="AQ24:AQ33">COUNT(G24:K24)</f>
        <v>5</v>
      </c>
    </row>
    <row r="25" spans="1:43" s="53" customFormat="1" ht="21" customHeight="1">
      <c r="A25" s="115" t="str">
        <f aca="true" ca="1" t="shared" si="3" ref="A25:B33">OFFSET(A25,-15,0)</f>
        <v>BRE</v>
      </c>
      <c r="B25" s="116">
        <f ca="1" t="shared" si="3"/>
        <v>35</v>
      </c>
      <c r="C25" s="117">
        <v>2</v>
      </c>
      <c r="D25" s="229" t="str">
        <f aca="true" ca="1" t="shared" si="4" ref="D25:E33">OFFSET(D25,-15,0)</f>
        <v>SERRAND Nicolas</v>
      </c>
      <c r="E25" s="256" t="str">
        <f ca="1" t="shared" si="4"/>
        <v>M</v>
      </c>
      <c r="F25" s="47">
        <v>70</v>
      </c>
      <c r="G25" s="118">
        <v>0</v>
      </c>
      <c r="H25" s="118">
        <v>0</v>
      </c>
      <c r="I25" s="118">
        <v>10</v>
      </c>
      <c r="J25" s="118">
        <v>0</v>
      </c>
      <c r="K25" s="257">
        <v>0</v>
      </c>
      <c r="L25" s="120" t="s">
        <v>74</v>
      </c>
      <c r="M25" s="121">
        <f aca="true" t="shared" si="5" ref="M25:M33">SUM(G25:K25)</f>
        <v>10</v>
      </c>
      <c r="N25" s="122"/>
      <c r="O25" s="123"/>
      <c r="P25" s="124">
        <f ca="1" t="shared" si="1"/>
        <v>80</v>
      </c>
      <c r="Q25" s="258"/>
      <c r="R25" s="76"/>
      <c r="S25" s="209"/>
      <c r="T25" s="206"/>
      <c r="U25" s="206"/>
      <c r="V25" s="206"/>
      <c r="W25" s="206"/>
      <c r="X25" s="207"/>
      <c r="Z25" s="208" t="s">
        <v>44</v>
      </c>
      <c r="AA25" s="206"/>
      <c r="AB25" s="206"/>
      <c r="AC25" s="206"/>
      <c r="AD25" s="206"/>
      <c r="AE25" s="207"/>
      <c r="AM25" s="88"/>
      <c r="AN25" s="88"/>
      <c r="AO25" s="60"/>
      <c r="AQ25" s="238">
        <f t="shared" si="2"/>
        <v>5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85</v>
      </c>
      <c r="C26" s="117">
        <v>3</v>
      </c>
      <c r="D26" s="229" t="str">
        <f ca="1" t="shared" si="4"/>
        <v>HERMOUET Francois</v>
      </c>
      <c r="E26" s="256" t="str">
        <f ca="1" t="shared" si="4"/>
        <v>M</v>
      </c>
      <c r="F26" s="47">
        <v>0</v>
      </c>
      <c r="G26" s="118">
        <v>0</v>
      </c>
      <c r="H26" s="118">
        <v>0</v>
      </c>
      <c r="I26" s="118">
        <v>0</v>
      </c>
      <c r="J26" s="118">
        <v>10</v>
      </c>
      <c r="K26" s="257">
        <v>0</v>
      </c>
      <c r="L26" s="120" t="s">
        <v>74</v>
      </c>
      <c r="M26" s="121">
        <f t="shared" si="5"/>
        <v>10</v>
      </c>
      <c r="N26" s="122"/>
      <c r="O26" s="123"/>
      <c r="P26" s="124">
        <f ca="1" t="shared" si="1"/>
        <v>10</v>
      </c>
      <c r="Q26" s="258"/>
      <c r="R26" s="76"/>
      <c r="S26" s="209"/>
      <c r="T26" s="206"/>
      <c r="U26" s="206"/>
      <c r="V26" s="206"/>
      <c r="W26" s="206"/>
      <c r="X26" s="207"/>
      <c r="Z26" s="208"/>
      <c r="AA26" s="206"/>
      <c r="AB26" s="206"/>
      <c r="AC26" s="206"/>
      <c r="AD26" s="206"/>
      <c r="AE26" s="207"/>
      <c r="AM26" s="88"/>
      <c r="AN26" s="88"/>
      <c r="AO26" s="60"/>
      <c r="AQ26" s="238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PDL</v>
      </c>
      <c r="B27" s="116">
        <f ca="1" t="shared" si="3"/>
        <v>44</v>
      </c>
      <c r="C27" s="117">
        <v>4</v>
      </c>
      <c r="D27" s="229" t="str">
        <f ca="1" t="shared" si="4"/>
        <v>THOMAS Youen</v>
      </c>
      <c r="E27" s="256" t="str">
        <f ca="1" t="shared" si="4"/>
        <v>M</v>
      </c>
      <c r="F27" s="47">
        <v>30</v>
      </c>
      <c r="G27" s="118">
        <v>10</v>
      </c>
      <c r="H27" s="118">
        <v>0</v>
      </c>
      <c r="I27" s="118">
        <v>10</v>
      </c>
      <c r="J27" s="118">
        <v>0</v>
      </c>
      <c r="K27" s="257">
        <v>0</v>
      </c>
      <c r="L27" s="120" t="s">
        <v>74</v>
      </c>
      <c r="M27" s="121">
        <f t="shared" si="5"/>
        <v>20</v>
      </c>
      <c r="N27" s="122"/>
      <c r="O27" s="123"/>
      <c r="P27" s="124">
        <f ca="1" t="shared" si="1"/>
        <v>50</v>
      </c>
      <c r="Q27" s="258"/>
      <c r="R27" s="76"/>
      <c r="S27" s="209"/>
      <c r="T27" s="206"/>
      <c r="U27" s="206"/>
      <c r="V27" s="206"/>
      <c r="W27" s="206"/>
      <c r="X27" s="207"/>
      <c r="Z27" s="208"/>
      <c r="AA27" s="206"/>
      <c r="AB27" s="206"/>
      <c r="AC27" s="206"/>
      <c r="AD27" s="206"/>
      <c r="AE27" s="207"/>
      <c r="AM27" s="88"/>
      <c r="AN27" s="88"/>
      <c r="AO27" s="60"/>
      <c r="AQ27" s="238">
        <f t="shared" si="2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PDL</v>
      </c>
      <c r="B28" s="116">
        <f ca="1" t="shared" si="3"/>
        <v>49</v>
      </c>
      <c r="C28" s="117">
        <v>5</v>
      </c>
      <c r="D28" s="229" t="str">
        <f ca="1" t="shared" si="4"/>
        <v>NORMAND Melvin</v>
      </c>
      <c r="E28" s="256" t="str">
        <f ca="1" t="shared" si="4"/>
        <v>M</v>
      </c>
      <c r="F28" s="47">
        <v>84</v>
      </c>
      <c r="G28" s="118">
        <v>10</v>
      </c>
      <c r="H28" s="118">
        <v>10</v>
      </c>
      <c r="I28" s="118" t="str">
        <f>IF(L28&lt;&gt;"","-","")</f>
        <v>-</v>
      </c>
      <c r="J28" s="118" t="str">
        <f>IF(L28&lt;&gt;"","-","")</f>
        <v>-</v>
      </c>
      <c r="K28" s="257" t="str">
        <f>IF(L28&lt;&gt;"","-","")</f>
        <v>-</v>
      </c>
      <c r="L28" s="120" t="s">
        <v>76</v>
      </c>
      <c r="M28" s="121">
        <f t="shared" si="5"/>
        <v>20</v>
      </c>
      <c r="N28" s="122"/>
      <c r="O28" s="123"/>
      <c r="P28" s="129">
        <f ca="1" t="shared" si="1"/>
        <v>104</v>
      </c>
      <c r="Q28" s="258"/>
      <c r="R28" s="76"/>
      <c r="S28" s="209"/>
      <c r="T28" s="206"/>
      <c r="U28" s="206"/>
      <c r="V28" s="206"/>
      <c r="W28" s="206"/>
      <c r="X28" s="207"/>
      <c r="Z28" s="208"/>
      <c r="AA28" s="206"/>
      <c r="AB28" s="206"/>
      <c r="AC28" s="206"/>
      <c r="AD28" s="206"/>
      <c r="AE28" s="207"/>
      <c r="AM28" s="88"/>
      <c r="AN28" s="88"/>
      <c r="AO28" s="60"/>
      <c r="AQ28" s="238">
        <f t="shared" si="2"/>
        <v>2</v>
      </c>
      <c r="AR28" s="55"/>
      <c r="AT28" s="45"/>
      <c r="AU28" s="45"/>
      <c r="AV28" s="88"/>
      <c r="AW28" s="88"/>
      <c r="AX28" s="88"/>
    </row>
    <row r="29" spans="1:44" s="53" customFormat="1" ht="21" customHeight="1">
      <c r="A29" s="115" t="str">
        <f ca="1" t="shared" si="3"/>
        <v>PDL</v>
      </c>
      <c r="B29" s="116">
        <f ca="1" t="shared" si="3"/>
        <v>44</v>
      </c>
      <c r="C29" s="117">
        <v>6</v>
      </c>
      <c r="D29" s="229" t="str">
        <f ca="1" t="shared" si="4"/>
        <v>SILANDE Martin</v>
      </c>
      <c r="E29" s="256" t="str">
        <f ca="1" t="shared" si="4"/>
        <v>M</v>
      </c>
      <c r="F29" s="47">
        <v>27</v>
      </c>
      <c r="G29" s="118">
        <v>7</v>
      </c>
      <c r="H29" s="118">
        <v>0</v>
      </c>
      <c r="I29" s="118">
        <v>0</v>
      </c>
      <c r="J29" s="118">
        <v>0</v>
      </c>
      <c r="K29" s="257">
        <v>0</v>
      </c>
      <c r="L29" s="120" t="s">
        <v>74</v>
      </c>
      <c r="M29" s="121">
        <f t="shared" si="5"/>
        <v>7</v>
      </c>
      <c r="N29" s="122"/>
      <c r="O29" s="123"/>
      <c r="P29" s="124">
        <f ca="1" t="shared" si="1"/>
        <v>34</v>
      </c>
      <c r="Q29" s="109"/>
      <c r="R29" s="76"/>
      <c r="S29" s="209"/>
      <c r="T29" s="206"/>
      <c r="U29" s="206"/>
      <c r="V29" s="206"/>
      <c r="W29" s="206"/>
      <c r="X29" s="207"/>
      <c r="Z29" s="208"/>
      <c r="AA29" s="206"/>
      <c r="AB29" s="206"/>
      <c r="AC29" s="206"/>
      <c r="AD29" s="206"/>
      <c r="AE29" s="207"/>
      <c r="AM29" s="88"/>
      <c r="AN29" s="88"/>
      <c r="AO29" s="60"/>
      <c r="AQ29" s="238">
        <f t="shared" si="2"/>
        <v>5</v>
      </c>
      <c r="AR29" s="45"/>
    </row>
    <row r="30" spans="1:44" s="53" customFormat="1" ht="21" customHeight="1">
      <c r="A30" s="115" t="str">
        <f ca="1" t="shared" si="3"/>
        <v>PDL</v>
      </c>
      <c r="B30" s="116">
        <f ca="1" t="shared" si="3"/>
        <v>49</v>
      </c>
      <c r="C30" s="117">
        <v>7</v>
      </c>
      <c r="D30" s="229" t="str">
        <f ca="1" t="shared" si="4"/>
        <v>GUILLEMINOT Alexandre</v>
      </c>
      <c r="E30" s="256" t="str">
        <f ca="1" t="shared" si="4"/>
        <v>M</v>
      </c>
      <c r="F30" s="47">
        <v>0</v>
      </c>
      <c r="G30" s="118">
        <v>0</v>
      </c>
      <c r="H30" s="118">
        <v>10</v>
      </c>
      <c r="I30" s="118">
        <v>10</v>
      </c>
      <c r="J30" s="118">
        <v>0</v>
      </c>
      <c r="K30" s="257">
        <v>0</v>
      </c>
      <c r="L30" s="120" t="s">
        <v>74</v>
      </c>
      <c r="M30" s="121">
        <f t="shared" si="5"/>
        <v>20</v>
      </c>
      <c r="N30" s="122"/>
      <c r="O30" s="123"/>
      <c r="P30" s="124">
        <f ca="1" t="shared" si="1"/>
        <v>20</v>
      </c>
      <c r="Q30" s="109"/>
      <c r="R30" s="76"/>
      <c r="S30" s="209"/>
      <c r="T30" s="206"/>
      <c r="U30" s="206"/>
      <c r="V30" s="206"/>
      <c r="W30" s="206"/>
      <c r="X30" s="207"/>
      <c r="Z30" s="208"/>
      <c r="AA30" s="206"/>
      <c r="AB30" s="206"/>
      <c r="AC30" s="206"/>
      <c r="AD30" s="206"/>
      <c r="AE30" s="207"/>
      <c r="AM30" s="88"/>
      <c r="AN30" s="88"/>
      <c r="AO30" s="60"/>
      <c r="AQ30" s="238">
        <f t="shared" si="2"/>
        <v>5</v>
      </c>
      <c r="AR30" s="45"/>
    </row>
    <row r="31" spans="1:44" s="53" customFormat="1" ht="21" customHeight="1">
      <c r="A31" s="115" t="str">
        <f ca="1" t="shared" si="3"/>
        <v>PDL</v>
      </c>
      <c r="B31" s="116">
        <f ca="1" t="shared" si="3"/>
        <v>44</v>
      </c>
      <c r="C31" s="117">
        <v>8</v>
      </c>
      <c r="D31" s="229" t="str">
        <f ca="1" t="shared" si="4"/>
        <v>KERAUDREN Noah</v>
      </c>
      <c r="E31" s="256" t="str">
        <f ca="1" t="shared" si="4"/>
        <v>M</v>
      </c>
      <c r="F31" s="47">
        <v>50</v>
      </c>
      <c r="G31" s="118">
        <v>0</v>
      </c>
      <c r="H31" s="118">
        <v>10</v>
      </c>
      <c r="I31" s="118">
        <v>0</v>
      </c>
      <c r="J31" s="118">
        <v>10</v>
      </c>
      <c r="K31" s="257">
        <v>10</v>
      </c>
      <c r="L31" s="120" t="s">
        <v>74</v>
      </c>
      <c r="M31" s="121">
        <f t="shared" si="5"/>
        <v>30</v>
      </c>
      <c r="N31" s="122"/>
      <c r="O31" s="123"/>
      <c r="P31" s="124">
        <f ca="1" t="shared" si="1"/>
        <v>80</v>
      </c>
      <c r="Q31" s="258"/>
      <c r="R31" s="76"/>
      <c r="S31" s="209"/>
      <c r="T31" s="206"/>
      <c r="U31" s="206"/>
      <c r="V31" s="206"/>
      <c r="W31" s="206"/>
      <c r="X31" s="207"/>
      <c r="Z31" s="208"/>
      <c r="AA31" s="206"/>
      <c r="AB31" s="206"/>
      <c r="AC31" s="206"/>
      <c r="AD31" s="206"/>
      <c r="AE31" s="207"/>
      <c r="AM31" s="88"/>
      <c r="AN31" s="88"/>
      <c r="AO31" s="60"/>
      <c r="AQ31" s="238">
        <f t="shared" si="2"/>
        <v>5</v>
      </c>
      <c r="AR31" s="45"/>
    </row>
    <row r="32" spans="1:45" s="53" customFormat="1" ht="21" customHeight="1">
      <c r="A32" s="115" t="str">
        <f ca="1" t="shared" si="3"/>
        <v>PDL</v>
      </c>
      <c r="B32" s="116">
        <f ca="1" t="shared" si="3"/>
        <v>49</v>
      </c>
      <c r="C32" s="117">
        <v>9</v>
      </c>
      <c r="D32" s="229" t="str">
        <f ca="1" t="shared" si="4"/>
        <v>RAIMBAULT Julien</v>
      </c>
      <c r="E32" s="256" t="str">
        <f ca="1" t="shared" si="4"/>
        <v>M</v>
      </c>
      <c r="F32" s="47">
        <v>47</v>
      </c>
      <c r="G32" s="118">
        <v>0</v>
      </c>
      <c r="H32" s="118">
        <v>10</v>
      </c>
      <c r="I32" s="118">
        <v>0</v>
      </c>
      <c r="J32" s="118">
        <v>0</v>
      </c>
      <c r="K32" s="257">
        <v>10</v>
      </c>
      <c r="L32" s="120" t="s">
        <v>74</v>
      </c>
      <c r="M32" s="121">
        <f t="shared" si="5"/>
        <v>20</v>
      </c>
      <c r="N32" s="122"/>
      <c r="O32" s="123"/>
      <c r="P32" s="108">
        <f ca="1" t="shared" si="1"/>
        <v>67</v>
      </c>
      <c r="Q32" s="109"/>
      <c r="R32" s="149"/>
      <c r="S32" s="209"/>
      <c r="T32" s="206"/>
      <c r="U32" s="206"/>
      <c r="V32" s="206"/>
      <c r="W32" s="206"/>
      <c r="X32" s="207"/>
      <c r="Z32" s="208"/>
      <c r="AA32" s="206"/>
      <c r="AB32" s="206"/>
      <c r="AC32" s="206"/>
      <c r="AD32" s="206"/>
      <c r="AE32" s="207"/>
      <c r="AN32" s="152"/>
      <c r="AO32" s="152"/>
      <c r="AP32" s="152"/>
      <c r="AQ32" s="238">
        <f t="shared" si="2"/>
        <v>5</v>
      </c>
      <c r="AR32" s="88"/>
      <c r="AS32" s="88"/>
    </row>
    <row r="33" spans="1:45" s="53" customFormat="1" ht="21" customHeight="1" thickBot="1">
      <c r="A33" s="132" t="str">
        <f ca="1" t="shared" si="3"/>
        <v>PDL</v>
      </c>
      <c r="B33" s="133">
        <f ca="1" t="shared" si="3"/>
        <v>85</v>
      </c>
      <c r="C33" s="134">
        <v>10</v>
      </c>
      <c r="D33" s="260" t="str">
        <f ca="1" t="shared" si="4"/>
        <v>VINH-SAN Terry</v>
      </c>
      <c r="E33" s="261" t="str">
        <f ca="1" t="shared" si="4"/>
        <v>M</v>
      </c>
      <c r="F33" s="136">
        <v>0</v>
      </c>
      <c r="G33" s="137">
        <v>10</v>
      </c>
      <c r="H33" s="137">
        <v>10</v>
      </c>
      <c r="I33" s="137">
        <v>10</v>
      </c>
      <c r="J33" s="137">
        <v>10</v>
      </c>
      <c r="K33" s="262">
        <v>10</v>
      </c>
      <c r="L33" s="139" t="s">
        <v>74</v>
      </c>
      <c r="M33" s="140">
        <f t="shared" si="5"/>
        <v>50</v>
      </c>
      <c r="N33" s="141"/>
      <c r="O33" s="123"/>
      <c r="P33" s="108">
        <f ca="1" t="shared" si="1"/>
        <v>50</v>
      </c>
      <c r="Q33" s="109"/>
      <c r="R33" s="149"/>
      <c r="S33" s="214" t="s">
        <v>36</v>
      </c>
      <c r="T33" s="212"/>
      <c r="U33" s="212"/>
      <c r="V33" s="212"/>
      <c r="W33" s="212"/>
      <c r="X33" s="213"/>
      <c r="Z33" s="214"/>
      <c r="AA33" s="212"/>
      <c r="AB33" s="212"/>
      <c r="AC33" s="212"/>
      <c r="AD33" s="212"/>
      <c r="AE33" s="213"/>
      <c r="AN33" s="152"/>
      <c r="AO33" s="152"/>
      <c r="AP33" s="152"/>
      <c r="AQ33" s="238">
        <f t="shared" si="2"/>
        <v>5</v>
      </c>
      <c r="AR33" s="88"/>
      <c r="AS33" s="88"/>
    </row>
    <row r="34" spans="1:37" s="53" customFormat="1" ht="13.5" customHeight="1">
      <c r="A34" s="57"/>
      <c r="B34" s="57"/>
      <c r="C34" s="275" t="s">
        <v>77</v>
      </c>
      <c r="D34" s="275"/>
      <c r="E34" s="275"/>
      <c r="F34" s="275"/>
      <c r="G34" s="275"/>
      <c r="H34" s="275"/>
      <c r="I34" s="275"/>
      <c r="J34" s="275"/>
      <c r="K34" s="275"/>
      <c r="L34" s="275"/>
      <c r="M34" s="216" t="s">
        <v>78</v>
      </c>
      <c r="N34" s="216"/>
      <c r="O34" s="216"/>
      <c r="P34" s="216"/>
      <c r="Q34" s="216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</row>
    <row r="35" spans="1:39" s="53" customFormat="1" ht="14.25" customHeight="1" hidden="1">
      <c r="A35" s="57"/>
      <c r="B35" s="57"/>
      <c r="C35" s="264">
        <f>COUNT(L35:AJ35,S42:X42,Z42:AE42)</f>
        <v>23</v>
      </c>
      <c r="D35" s="264"/>
      <c r="E35" s="238"/>
      <c r="F35" s="238"/>
      <c r="G35" s="265" t="s">
        <v>79</v>
      </c>
      <c r="H35" s="266"/>
      <c r="I35" s="266"/>
      <c r="J35" s="266"/>
      <c r="K35" s="266"/>
      <c r="L35" s="161">
        <v>1</v>
      </c>
      <c r="M35" s="161">
        <v>2</v>
      </c>
      <c r="N35" s="161">
        <v>3</v>
      </c>
      <c r="O35" s="161">
        <v>4</v>
      </c>
      <c r="P35" s="161">
        <v>5</v>
      </c>
      <c r="Q35" s="161">
        <v>6</v>
      </c>
      <c r="R35" s="161">
        <v>7</v>
      </c>
      <c r="S35" s="161">
        <v>8</v>
      </c>
      <c r="T35" s="161">
        <v>9</v>
      </c>
      <c r="U35" s="161">
        <v>10</v>
      </c>
      <c r="V35" s="161">
        <v>11</v>
      </c>
      <c r="W35" s="161">
        <v>12</v>
      </c>
      <c r="X35" s="161">
        <v>13</v>
      </c>
      <c r="Y35" s="161">
        <v>14</v>
      </c>
      <c r="Z35" s="161">
        <v>15</v>
      </c>
      <c r="AA35" s="161"/>
      <c r="AB35" s="161">
        <v>16</v>
      </c>
      <c r="AC35" s="161">
        <v>17</v>
      </c>
      <c r="AD35" s="161">
        <v>18</v>
      </c>
      <c r="AE35" s="161">
        <v>19</v>
      </c>
      <c r="AF35" s="161"/>
      <c r="AG35" s="161">
        <v>20</v>
      </c>
      <c r="AH35" s="161">
        <v>21</v>
      </c>
      <c r="AI35" s="161">
        <v>22</v>
      </c>
      <c r="AJ35" s="161"/>
      <c r="AK35" s="163"/>
      <c r="AL35" s="71"/>
      <c r="AM35" s="71"/>
    </row>
    <row r="36" spans="1:39" s="53" customFormat="1" ht="14.25" customHeight="1" hidden="1">
      <c r="A36" s="57"/>
      <c r="B36" s="57"/>
      <c r="C36" s="238"/>
      <c r="D36" s="238"/>
      <c r="E36" s="238"/>
      <c r="F36" s="238"/>
      <c r="G36" s="267" t="s">
        <v>80</v>
      </c>
      <c r="H36" s="268"/>
      <c r="I36" s="268"/>
      <c r="J36" s="268"/>
      <c r="K36" s="268"/>
      <c r="L36" s="161">
        <v>1</v>
      </c>
      <c r="M36" s="161">
        <v>1</v>
      </c>
      <c r="N36" s="161">
        <v>1</v>
      </c>
      <c r="O36" s="161">
        <v>1</v>
      </c>
      <c r="P36" s="161">
        <v>1</v>
      </c>
      <c r="Q36" s="161">
        <v>2</v>
      </c>
      <c r="R36" s="161">
        <v>2</v>
      </c>
      <c r="S36" s="161">
        <v>2</v>
      </c>
      <c r="T36" s="161">
        <v>2</v>
      </c>
      <c r="U36" s="161">
        <v>2</v>
      </c>
      <c r="V36" s="161">
        <v>3</v>
      </c>
      <c r="W36" s="161">
        <v>3</v>
      </c>
      <c r="X36" s="161">
        <v>3</v>
      </c>
      <c r="Y36" s="161">
        <v>3</v>
      </c>
      <c r="Z36" s="161">
        <v>4</v>
      </c>
      <c r="AA36" s="161"/>
      <c r="AB36" s="161">
        <v>4</v>
      </c>
      <c r="AC36" s="161">
        <v>4</v>
      </c>
      <c r="AD36" s="161">
        <v>4</v>
      </c>
      <c r="AE36" s="161">
        <v>4</v>
      </c>
      <c r="AF36" s="161"/>
      <c r="AG36" s="161">
        <v>5</v>
      </c>
      <c r="AH36" s="161">
        <v>5</v>
      </c>
      <c r="AI36" s="161">
        <v>5</v>
      </c>
      <c r="AJ36" s="161"/>
      <c r="AK36" s="163"/>
      <c r="AL36" s="71"/>
      <c r="AM36" s="71"/>
    </row>
    <row r="37" spans="1:37" s="53" customFormat="1" ht="14.25" customHeight="1" hidden="1">
      <c r="A37" s="57"/>
      <c r="B37" s="57"/>
      <c r="C37" s="264"/>
      <c r="D37" s="238"/>
      <c r="E37" s="238"/>
      <c r="F37" s="238"/>
      <c r="G37" s="267" t="s">
        <v>81</v>
      </c>
      <c r="H37" s="268"/>
      <c r="I37" s="268"/>
      <c r="J37" s="268"/>
      <c r="K37" s="268"/>
      <c r="L37" s="161">
        <v>1</v>
      </c>
      <c r="M37" s="161">
        <v>1</v>
      </c>
      <c r="N37" s="161">
        <v>1</v>
      </c>
      <c r="O37" s="161">
        <v>1</v>
      </c>
      <c r="P37" s="161">
        <v>2</v>
      </c>
      <c r="Q37" s="161">
        <v>1</v>
      </c>
      <c r="R37" s="161">
        <v>2</v>
      </c>
      <c r="S37" s="161">
        <v>2</v>
      </c>
      <c r="T37" s="161">
        <v>2</v>
      </c>
      <c r="U37" s="161">
        <v>2</v>
      </c>
      <c r="V37" s="161">
        <v>3</v>
      </c>
      <c r="W37" s="161">
        <v>3</v>
      </c>
      <c r="X37" s="161">
        <v>3</v>
      </c>
      <c r="Y37" s="161">
        <v>3</v>
      </c>
      <c r="Z37" s="161">
        <v>3</v>
      </c>
      <c r="AA37" s="161"/>
      <c r="AB37" s="161">
        <v>4</v>
      </c>
      <c r="AC37" s="161">
        <v>4</v>
      </c>
      <c r="AD37" s="161">
        <v>4</v>
      </c>
      <c r="AE37" s="161">
        <v>5</v>
      </c>
      <c r="AF37" s="161"/>
      <c r="AG37" s="161">
        <v>4</v>
      </c>
      <c r="AH37" s="161">
        <v>5</v>
      </c>
      <c r="AI37" s="161">
        <v>5</v>
      </c>
      <c r="AJ37" s="161"/>
      <c r="AK37" s="163"/>
    </row>
    <row r="38" spans="1:45" s="53" customFormat="1" ht="5.25" customHeight="1" hidden="1">
      <c r="A38" s="1"/>
      <c r="B38" s="1"/>
      <c r="C38" s="269"/>
      <c r="D38" s="238"/>
      <c r="E38" s="270"/>
      <c r="F38" s="271"/>
      <c r="G38" s="270"/>
      <c r="H38" s="270"/>
      <c r="I38" s="270"/>
      <c r="J38" s="270"/>
      <c r="K38" s="270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167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269"/>
      <c r="D39" s="228"/>
      <c r="E39" s="270"/>
      <c r="F39" s="271"/>
      <c r="G39" s="270"/>
      <c r="H39" s="270"/>
      <c r="I39" s="270"/>
      <c r="J39" s="270"/>
      <c r="K39" s="270"/>
      <c r="L39" s="273">
        <v>0</v>
      </c>
      <c r="M39" s="273">
        <v>0</v>
      </c>
      <c r="N39" s="273">
        <v>0</v>
      </c>
      <c r="O39" s="273">
        <v>10</v>
      </c>
      <c r="P39" s="273">
        <v>0</v>
      </c>
      <c r="Q39" s="273">
        <v>0</v>
      </c>
      <c r="R39" s="273">
        <v>0</v>
      </c>
      <c r="S39" s="273">
        <v>0</v>
      </c>
      <c r="T39" s="273">
        <v>0</v>
      </c>
      <c r="U39" s="273">
        <v>0</v>
      </c>
      <c r="V39" s="273">
        <v>0</v>
      </c>
      <c r="W39" s="273">
        <v>10</v>
      </c>
      <c r="X39" s="273">
        <v>0</v>
      </c>
      <c r="Y39" s="273">
        <v>0</v>
      </c>
      <c r="Z39" s="273">
        <v>0</v>
      </c>
      <c r="AA39" s="273"/>
      <c r="AB39" s="273">
        <v>0</v>
      </c>
      <c r="AC39" s="273">
        <v>0</v>
      </c>
      <c r="AD39" s="273">
        <v>10</v>
      </c>
      <c r="AE39" s="273">
        <v>10</v>
      </c>
      <c r="AF39" s="274"/>
      <c r="AG39" s="274">
        <v>0</v>
      </c>
      <c r="AH39" s="274">
        <v>0</v>
      </c>
      <c r="AI39" s="274">
        <v>0</v>
      </c>
      <c r="AJ39" s="274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228"/>
      <c r="D40" s="228"/>
      <c r="E40" s="228"/>
      <c r="F40" s="228"/>
      <c r="G40" s="228"/>
      <c r="H40" s="228"/>
      <c r="I40" s="228"/>
      <c r="J40" s="228"/>
      <c r="K40" s="228"/>
      <c r="L40" s="273">
        <v>0</v>
      </c>
      <c r="M40" s="273">
        <v>10</v>
      </c>
      <c r="N40" s="273">
        <v>10</v>
      </c>
      <c r="O40" s="273">
        <v>0</v>
      </c>
      <c r="P40" s="273">
        <v>10</v>
      </c>
      <c r="Q40" s="273">
        <v>7</v>
      </c>
      <c r="R40" s="273">
        <v>10</v>
      </c>
      <c r="S40" s="273">
        <v>10</v>
      </c>
      <c r="T40" s="273">
        <v>10</v>
      </c>
      <c r="U40" s="273">
        <v>10</v>
      </c>
      <c r="V40" s="273">
        <v>10</v>
      </c>
      <c r="W40" s="273">
        <v>0</v>
      </c>
      <c r="X40" s="273">
        <v>0</v>
      </c>
      <c r="Y40" s="273">
        <v>10</v>
      </c>
      <c r="Z40" s="273">
        <v>10</v>
      </c>
      <c r="AA40" s="273"/>
      <c r="AB40" s="273">
        <v>0</v>
      </c>
      <c r="AC40" s="273">
        <v>10</v>
      </c>
      <c r="AD40" s="273">
        <v>0</v>
      </c>
      <c r="AE40" s="273">
        <v>0</v>
      </c>
      <c r="AF40" s="273"/>
      <c r="AG40" s="273">
        <v>10</v>
      </c>
      <c r="AH40" s="273">
        <v>10</v>
      </c>
      <c r="AI40" s="273">
        <v>10</v>
      </c>
      <c r="AJ40" s="168"/>
    </row>
    <row r="41" spans="3:35" ht="5.25" customHeight="1" hidden="1"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</row>
    <row r="42" spans="3:31" ht="14.25" customHeight="1" hidden="1">
      <c r="C42" s="228"/>
      <c r="D42" s="23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74">
        <v>23</v>
      </c>
      <c r="T42" s="274"/>
      <c r="U42" s="274"/>
      <c r="V42" s="274"/>
      <c r="W42" s="274"/>
      <c r="X42" s="274"/>
      <c r="Z42" s="274"/>
      <c r="AA42" s="274"/>
      <c r="AB42" s="274"/>
      <c r="AC42" s="274"/>
      <c r="AD42" s="274"/>
      <c r="AE42" s="274"/>
    </row>
    <row r="43" spans="3:31" ht="15" hidden="1">
      <c r="C43" s="228"/>
      <c r="D43" s="23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73">
        <v>5</v>
      </c>
      <c r="T43" s="273"/>
      <c r="U43" s="273"/>
      <c r="V43" s="273"/>
      <c r="W43" s="273"/>
      <c r="X43" s="273"/>
      <c r="Z43" s="273"/>
      <c r="AA43" s="273"/>
      <c r="AB43" s="273"/>
      <c r="AC43" s="273"/>
      <c r="AD43" s="273"/>
      <c r="AE43" s="273"/>
    </row>
    <row r="44" spans="3:31" ht="15" hidden="1"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73">
        <v>5</v>
      </c>
      <c r="T44" s="273"/>
      <c r="U44" s="273"/>
      <c r="V44" s="273"/>
      <c r="W44" s="273"/>
      <c r="X44" s="273"/>
      <c r="Z44" s="273"/>
      <c r="AA44" s="273"/>
      <c r="AB44" s="273"/>
      <c r="AC44" s="273"/>
      <c r="AD44" s="273"/>
      <c r="AE44" s="273"/>
    </row>
    <row r="45" spans="3:30" ht="4.5" customHeight="1" hidden="1"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</row>
    <row r="46" spans="3:31" ht="15" hidden="1"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73">
        <v>0</v>
      </c>
      <c r="T46" s="273"/>
      <c r="U46" s="273"/>
      <c r="V46" s="273"/>
      <c r="W46" s="273"/>
      <c r="X46" s="273"/>
      <c r="Z46" s="273"/>
      <c r="AA46" s="273"/>
      <c r="AB46" s="273"/>
      <c r="AC46" s="273"/>
      <c r="AD46" s="273"/>
      <c r="AE46" s="273"/>
    </row>
    <row r="47" spans="3:31" ht="15" hidden="1"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73">
        <v>10</v>
      </c>
      <c r="T47" s="273"/>
      <c r="U47" s="273"/>
      <c r="V47" s="273"/>
      <c r="W47" s="273"/>
      <c r="X47" s="273"/>
      <c r="Z47" s="273"/>
      <c r="AA47" s="273"/>
      <c r="AB47" s="273"/>
      <c r="AC47" s="273"/>
      <c r="AD47" s="273"/>
      <c r="AE47" s="273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5" activePane="bottomLeft" state="frozen"/>
      <selection pane="topLeft" activeCell="G16" sqref="G16:K16"/>
      <selection pane="bottomLeft" activeCell="L20" sqref="L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362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32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70" t="s">
        <v>15</v>
      </c>
      <c r="H8" s="171"/>
      <c r="I8" s="171"/>
      <c r="J8" s="171"/>
      <c r="K8" s="172"/>
      <c r="L8" s="224" t="s">
        <v>22</v>
      </c>
      <c r="M8" s="224" t="s">
        <v>130</v>
      </c>
      <c r="N8" s="224" t="s">
        <v>26</v>
      </c>
      <c r="O8" s="224" t="s">
        <v>131</v>
      </c>
      <c r="P8" s="224" t="s">
        <v>132</v>
      </c>
      <c r="Q8" s="224" t="s">
        <v>25</v>
      </c>
      <c r="R8" s="224" t="s">
        <v>133</v>
      </c>
      <c r="S8" s="224" t="s">
        <v>84</v>
      </c>
      <c r="T8" s="224" t="s">
        <v>27</v>
      </c>
      <c r="U8" s="224" t="s">
        <v>134</v>
      </c>
      <c r="V8" s="224" t="s">
        <v>19</v>
      </c>
      <c r="W8" s="224" t="s">
        <v>23</v>
      </c>
      <c r="X8" s="224" t="s">
        <v>135</v>
      </c>
      <c r="Y8" s="224" t="s">
        <v>86</v>
      </c>
      <c r="Z8" s="224" t="s">
        <v>136</v>
      </c>
      <c r="AA8" s="224" t="s">
        <v>29</v>
      </c>
      <c r="AB8" s="224" t="s">
        <v>137</v>
      </c>
      <c r="AC8" s="224" t="s">
        <v>138</v>
      </c>
      <c r="AD8" s="224" t="s">
        <v>20</v>
      </c>
      <c r="AE8" s="224" t="s">
        <v>113</v>
      </c>
      <c r="AF8" s="224" t="s">
        <v>21</v>
      </c>
      <c r="AG8" s="224" t="s">
        <v>139</v>
      </c>
      <c r="AH8" s="224" t="s">
        <v>140</v>
      </c>
      <c r="AI8" s="224" t="s">
        <v>141</v>
      </c>
      <c r="AJ8" s="224" t="s">
        <v>142</v>
      </c>
      <c r="AK8" s="45"/>
      <c r="AL8" s="45"/>
      <c r="AM8" s="45"/>
      <c r="AN8" s="45"/>
      <c r="AP8" s="227" t="s">
        <v>143</v>
      </c>
      <c r="AQ8" s="228"/>
      <c r="AT8" s="46"/>
    </row>
    <row r="9" spans="1:46" s="53" customFormat="1" ht="18.75" customHeight="1">
      <c r="A9" s="47" t="s">
        <v>32</v>
      </c>
      <c r="B9" s="47">
        <v>49</v>
      </c>
      <c r="C9" s="48">
        <f ca="1">OFFSET(C9,15,0)</f>
        <v>1</v>
      </c>
      <c r="D9" s="229" t="s">
        <v>363</v>
      </c>
      <c r="E9" s="47" t="s">
        <v>34</v>
      </c>
      <c r="F9" s="47">
        <v>64</v>
      </c>
      <c r="G9" s="230" t="s">
        <v>364</v>
      </c>
      <c r="H9" s="231"/>
      <c r="I9" s="231"/>
      <c r="J9" s="231"/>
      <c r="K9" s="232"/>
      <c r="L9" s="233" t="s">
        <v>110</v>
      </c>
      <c r="M9" s="234"/>
      <c r="N9" s="234"/>
      <c r="O9" s="234"/>
      <c r="P9" s="234"/>
      <c r="Q9" s="233" t="s">
        <v>36</v>
      </c>
      <c r="R9" s="234"/>
      <c r="S9" s="234"/>
      <c r="T9" s="234"/>
      <c r="U9" s="234"/>
      <c r="V9" s="233" t="s">
        <v>36</v>
      </c>
      <c r="W9" s="234"/>
      <c r="X9" s="234"/>
      <c r="Y9" s="234"/>
      <c r="Z9" s="234"/>
      <c r="AA9" s="233" t="s">
        <v>44</v>
      </c>
      <c r="AB9" s="234"/>
      <c r="AC9" s="234"/>
      <c r="AD9" s="234"/>
      <c r="AE9" s="233" t="s">
        <v>36</v>
      </c>
      <c r="AF9" s="234"/>
      <c r="AG9" s="234"/>
      <c r="AH9" s="234"/>
      <c r="AI9" s="234"/>
      <c r="AJ9" s="234"/>
      <c r="AK9" s="56"/>
      <c r="AL9" s="55"/>
      <c r="AM9" s="56"/>
      <c r="AN9" s="55"/>
      <c r="AP9" s="235" t="s">
        <v>146</v>
      </c>
      <c r="AQ9" s="236">
        <f>IF(E9="M",100,IF(E9=1,100,IF(E9="","",120)))</f>
        <v>100</v>
      </c>
      <c r="AT9" s="59"/>
    </row>
    <row r="10" spans="1:46" s="57" customFormat="1" ht="21" customHeight="1">
      <c r="A10" s="47" t="s">
        <v>32</v>
      </c>
      <c r="B10" s="47">
        <v>85</v>
      </c>
      <c r="C10" s="48">
        <f aca="true" ca="1" t="shared" si="0" ref="C10:C18">OFFSET(C10,15,0)</f>
        <v>2</v>
      </c>
      <c r="D10" s="229" t="s">
        <v>365</v>
      </c>
      <c r="E10" s="47" t="s">
        <v>34</v>
      </c>
      <c r="F10" s="47">
        <v>65</v>
      </c>
      <c r="G10" s="230" t="s">
        <v>43</v>
      </c>
      <c r="H10" s="231"/>
      <c r="I10" s="231"/>
      <c r="J10" s="231"/>
      <c r="K10" s="232"/>
      <c r="L10" s="234"/>
      <c r="M10" s="234"/>
      <c r="N10" s="233" t="s">
        <v>36</v>
      </c>
      <c r="O10" s="234"/>
      <c r="P10" s="234"/>
      <c r="Q10" s="234"/>
      <c r="R10" s="234"/>
      <c r="S10" s="233" t="s">
        <v>44</v>
      </c>
      <c r="T10" s="234"/>
      <c r="U10" s="234"/>
      <c r="V10" s="234"/>
      <c r="W10" s="233" t="s">
        <v>110</v>
      </c>
      <c r="X10" s="234"/>
      <c r="Y10" s="234"/>
      <c r="Z10" s="234"/>
      <c r="AA10" s="234"/>
      <c r="AB10" s="234"/>
      <c r="AC10" s="233" t="s">
        <v>220</v>
      </c>
      <c r="AD10" s="234"/>
      <c r="AE10" s="234"/>
      <c r="AF10" s="233" t="s">
        <v>44</v>
      </c>
      <c r="AG10" s="234"/>
      <c r="AH10" s="234"/>
      <c r="AI10" s="234"/>
      <c r="AJ10" s="234"/>
      <c r="AK10" s="56"/>
      <c r="AL10" s="55"/>
      <c r="AM10" s="56"/>
      <c r="AN10" s="55"/>
      <c r="AP10" s="235" t="s">
        <v>149</v>
      </c>
      <c r="AQ10" s="236"/>
      <c r="AT10" s="59"/>
    </row>
    <row r="11" spans="1:46" s="53" customFormat="1" ht="21" customHeight="1">
      <c r="A11" s="47" t="s">
        <v>32</v>
      </c>
      <c r="B11" s="47">
        <v>85</v>
      </c>
      <c r="C11" s="48">
        <f ca="1" t="shared" si="0"/>
        <v>3</v>
      </c>
      <c r="D11" s="229" t="s">
        <v>366</v>
      </c>
      <c r="E11" s="47" t="s">
        <v>34</v>
      </c>
      <c r="F11" s="47">
        <v>65</v>
      </c>
      <c r="G11" s="230" t="s">
        <v>367</v>
      </c>
      <c r="H11" s="231"/>
      <c r="I11" s="231"/>
      <c r="J11" s="231"/>
      <c r="K11" s="232"/>
      <c r="L11" s="233" t="s">
        <v>44</v>
      </c>
      <c r="M11" s="234"/>
      <c r="N11" s="234"/>
      <c r="O11" s="234"/>
      <c r="P11" s="234"/>
      <c r="Q11" s="234"/>
      <c r="R11" s="234"/>
      <c r="S11" s="234"/>
      <c r="T11" s="233" t="s">
        <v>44</v>
      </c>
      <c r="U11" s="234"/>
      <c r="V11" s="234"/>
      <c r="W11" s="234"/>
      <c r="X11" s="234"/>
      <c r="Y11" s="233" t="s">
        <v>44</v>
      </c>
      <c r="Z11" s="234"/>
      <c r="AA11" s="234"/>
      <c r="AB11" s="234"/>
      <c r="AC11" s="234"/>
      <c r="AD11" s="233" t="s">
        <v>44</v>
      </c>
      <c r="AE11" s="234"/>
      <c r="AF11" s="234"/>
      <c r="AG11" s="234"/>
      <c r="AH11" s="233" t="s">
        <v>44</v>
      </c>
      <c r="AI11" s="234"/>
      <c r="AJ11" s="234"/>
      <c r="AK11" s="56"/>
      <c r="AL11" s="55"/>
      <c r="AM11" s="56"/>
      <c r="AN11" s="55"/>
      <c r="AP11" s="235" t="s">
        <v>152</v>
      </c>
      <c r="AQ11" s="238"/>
      <c r="AT11" s="59"/>
    </row>
    <row r="12" spans="1:46" s="53" customFormat="1" ht="21" customHeight="1">
      <c r="A12" s="47" t="s">
        <v>32</v>
      </c>
      <c r="B12" s="47">
        <v>53</v>
      </c>
      <c r="C12" s="48">
        <f ca="1" t="shared" si="0"/>
        <v>4</v>
      </c>
      <c r="D12" s="229" t="s">
        <v>368</v>
      </c>
      <c r="E12" s="47" t="s">
        <v>34</v>
      </c>
      <c r="F12" s="47">
        <v>65</v>
      </c>
      <c r="G12" s="230" t="s">
        <v>240</v>
      </c>
      <c r="H12" s="231"/>
      <c r="I12" s="231"/>
      <c r="J12" s="231"/>
      <c r="K12" s="232"/>
      <c r="L12" s="234"/>
      <c r="M12" s="234"/>
      <c r="N12" s="233" t="s">
        <v>44</v>
      </c>
      <c r="O12" s="234"/>
      <c r="P12" s="234"/>
      <c r="Q12" s="234"/>
      <c r="R12" s="233" t="s">
        <v>39</v>
      </c>
      <c r="S12" s="234"/>
      <c r="T12" s="234"/>
      <c r="U12" s="234"/>
      <c r="V12" s="233" t="s">
        <v>44</v>
      </c>
      <c r="W12" s="234"/>
      <c r="X12" s="234"/>
      <c r="Y12" s="234"/>
      <c r="Z12" s="233" t="s">
        <v>39</v>
      </c>
      <c r="AA12" s="234"/>
      <c r="AB12" s="234"/>
      <c r="AC12" s="234"/>
      <c r="AD12" s="234"/>
      <c r="AE12" s="234"/>
      <c r="AF12" s="234"/>
      <c r="AG12" s="234"/>
      <c r="AH12" s="234"/>
      <c r="AI12" s="233" t="s">
        <v>39</v>
      </c>
      <c r="AJ12" s="234"/>
      <c r="AK12" s="56"/>
      <c r="AL12" s="55"/>
      <c r="AM12" s="56"/>
      <c r="AN12" s="55"/>
      <c r="AP12" s="235" t="s">
        <v>155</v>
      </c>
      <c r="AQ12" s="238"/>
      <c r="AT12" s="59"/>
    </row>
    <row r="13" spans="1:46" s="53" customFormat="1" ht="21" customHeight="1">
      <c r="A13" s="47" t="s">
        <v>32</v>
      </c>
      <c r="B13" s="47">
        <v>49</v>
      </c>
      <c r="C13" s="48">
        <f ca="1" t="shared" si="0"/>
        <v>5</v>
      </c>
      <c r="D13" s="229" t="s">
        <v>369</v>
      </c>
      <c r="E13" s="47" t="s">
        <v>34</v>
      </c>
      <c r="F13" s="47">
        <v>65</v>
      </c>
      <c r="G13" s="230" t="s">
        <v>324</v>
      </c>
      <c r="H13" s="231"/>
      <c r="I13" s="231"/>
      <c r="J13" s="231"/>
      <c r="K13" s="232"/>
      <c r="L13" s="234"/>
      <c r="M13" s="234"/>
      <c r="N13" s="234"/>
      <c r="O13" s="233" t="s">
        <v>36</v>
      </c>
      <c r="P13" s="234"/>
      <c r="Q13" s="234"/>
      <c r="R13" s="234"/>
      <c r="S13" s="234"/>
      <c r="T13" s="233" t="s">
        <v>36</v>
      </c>
      <c r="U13" s="234"/>
      <c r="V13" s="234"/>
      <c r="W13" s="234"/>
      <c r="X13" s="234"/>
      <c r="Y13" s="234"/>
      <c r="Z13" s="234"/>
      <c r="AA13" s="233" t="s">
        <v>36</v>
      </c>
      <c r="AB13" s="234"/>
      <c r="AC13" s="234"/>
      <c r="AD13" s="234"/>
      <c r="AE13" s="234"/>
      <c r="AF13" s="233" t="s">
        <v>36</v>
      </c>
      <c r="AG13" s="234"/>
      <c r="AH13" s="234"/>
      <c r="AI13" s="234"/>
      <c r="AJ13" s="233" t="s">
        <v>370</v>
      </c>
      <c r="AK13" s="55"/>
      <c r="AL13" s="55"/>
      <c r="AM13" s="55"/>
      <c r="AN13" s="55"/>
      <c r="AP13" s="235" t="s">
        <v>159</v>
      </c>
      <c r="AQ13" s="238"/>
      <c r="AT13" s="59"/>
    </row>
    <row r="14" spans="1:46" s="53" customFormat="1" ht="21" customHeight="1">
      <c r="A14" s="47" t="s">
        <v>32</v>
      </c>
      <c r="B14" s="47">
        <v>49</v>
      </c>
      <c r="C14" s="48">
        <f ca="1">OFFSET(C14,15,0)</f>
        <v>6</v>
      </c>
      <c r="D14" s="229" t="s">
        <v>371</v>
      </c>
      <c r="E14" s="239" t="s">
        <v>34</v>
      </c>
      <c r="F14" s="239">
        <v>67</v>
      </c>
      <c r="G14" s="230" t="s">
        <v>324</v>
      </c>
      <c r="H14" s="231"/>
      <c r="I14" s="231"/>
      <c r="J14" s="231"/>
      <c r="K14" s="232"/>
      <c r="L14" s="234"/>
      <c r="M14" s="234"/>
      <c r="N14" s="234"/>
      <c r="O14" s="234"/>
      <c r="P14" s="234"/>
      <c r="Q14" s="233" t="s">
        <v>44</v>
      </c>
      <c r="R14" s="234"/>
      <c r="S14" s="234"/>
      <c r="T14" s="234"/>
      <c r="U14" s="233" t="s">
        <v>59</v>
      </c>
      <c r="V14" s="234"/>
      <c r="W14" s="233" t="s">
        <v>44</v>
      </c>
      <c r="X14" s="234"/>
      <c r="Y14" s="234"/>
      <c r="Z14" s="234"/>
      <c r="AA14" s="234"/>
      <c r="AB14" s="234"/>
      <c r="AC14" s="234"/>
      <c r="AD14" s="233" t="s">
        <v>36</v>
      </c>
      <c r="AE14" s="234"/>
      <c r="AF14" s="234"/>
      <c r="AG14" s="233" t="s">
        <v>39</v>
      </c>
      <c r="AH14" s="234"/>
      <c r="AI14" s="234"/>
      <c r="AJ14" s="234"/>
      <c r="AK14" s="55"/>
      <c r="AL14" s="55"/>
      <c r="AM14" s="55"/>
      <c r="AN14" s="55"/>
      <c r="AP14" s="235" t="s">
        <v>161</v>
      </c>
      <c r="AQ14" s="238"/>
      <c r="AT14" s="59"/>
    </row>
    <row r="15" spans="1:46" s="53" customFormat="1" ht="21" customHeight="1">
      <c r="A15" s="47" t="s">
        <v>32</v>
      </c>
      <c r="B15" s="47">
        <v>85</v>
      </c>
      <c r="C15" s="48">
        <f ca="1" t="shared" si="0"/>
        <v>7</v>
      </c>
      <c r="D15" s="229" t="s">
        <v>372</v>
      </c>
      <c r="E15" s="47" t="s">
        <v>34</v>
      </c>
      <c r="F15" s="47">
        <v>66</v>
      </c>
      <c r="G15" s="230" t="s">
        <v>373</v>
      </c>
      <c r="H15" s="231"/>
      <c r="I15" s="231"/>
      <c r="J15" s="231"/>
      <c r="K15" s="232"/>
      <c r="L15" s="234"/>
      <c r="M15" s="234"/>
      <c r="N15" s="234"/>
      <c r="O15" s="234"/>
      <c r="P15" s="233" t="s">
        <v>36</v>
      </c>
      <c r="Q15" s="234"/>
      <c r="R15" s="234"/>
      <c r="S15" s="233" t="s">
        <v>36</v>
      </c>
      <c r="T15" s="234"/>
      <c r="U15" s="234"/>
      <c r="V15" s="234"/>
      <c r="W15" s="234"/>
      <c r="X15" s="234"/>
      <c r="Y15" s="233" t="s">
        <v>36</v>
      </c>
      <c r="Z15" s="234"/>
      <c r="AA15" s="234"/>
      <c r="AB15" s="233" t="s">
        <v>44</v>
      </c>
      <c r="AC15" s="234"/>
      <c r="AD15" s="234"/>
      <c r="AE15" s="233" t="s">
        <v>44</v>
      </c>
      <c r="AF15" s="234"/>
      <c r="AG15" s="234"/>
      <c r="AH15" s="234"/>
      <c r="AI15" s="234"/>
      <c r="AJ15" s="234"/>
      <c r="AK15" s="55"/>
      <c r="AL15" s="55"/>
      <c r="AM15" s="55"/>
      <c r="AN15" s="55"/>
      <c r="AP15" s="235" t="s">
        <v>165</v>
      </c>
      <c r="AQ15" s="238"/>
      <c r="AT15" s="59"/>
    </row>
    <row r="16" spans="1:46" s="53" customFormat="1" ht="21" customHeight="1">
      <c r="A16" s="47" t="s">
        <v>32</v>
      </c>
      <c r="B16" s="47">
        <v>49</v>
      </c>
      <c r="C16" s="48">
        <f ca="1" t="shared" si="0"/>
        <v>8</v>
      </c>
      <c r="D16" s="229" t="s">
        <v>374</v>
      </c>
      <c r="E16" s="47" t="s">
        <v>34</v>
      </c>
      <c r="F16" s="47">
        <v>66</v>
      </c>
      <c r="G16" s="230" t="s">
        <v>126</v>
      </c>
      <c r="H16" s="231"/>
      <c r="I16" s="231"/>
      <c r="J16" s="231"/>
      <c r="K16" s="232"/>
      <c r="L16" s="234"/>
      <c r="M16" s="233" t="s">
        <v>164</v>
      </c>
      <c r="N16" s="234"/>
      <c r="O16" s="234"/>
      <c r="P16" s="234"/>
      <c r="Q16" s="234"/>
      <c r="R16" s="233" t="s">
        <v>44</v>
      </c>
      <c r="S16" s="234"/>
      <c r="T16" s="234"/>
      <c r="U16" s="234"/>
      <c r="V16" s="234"/>
      <c r="W16" s="234"/>
      <c r="X16" s="233" t="s">
        <v>44</v>
      </c>
      <c r="Y16" s="234"/>
      <c r="Z16" s="234"/>
      <c r="AA16" s="234"/>
      <c r="AB16" s="234"/>
      <c r="AC16" s="233" t="s">
        <v>44</v>
      </c>
      <c r="AD16" s="234"/>
      <c r="AE16" s="234"/>
      <c r="AF16" s="234"/>
      <c r="AG16" s="234"/>
      <c r="AH16" s="233" t="s">
        <v>45</v>
      </c>
      <c r="AI16" s="234"/>
      <c r="AJ16" s="234"/>
      <c r="AK16" s="55"/>
      <c r="AL16" s="55"/>
      <c r="AM16" s="55"/>
      <c r="AN16" s="55"/>
      <c r="AP16" s="235" t="s">
        <v>168</v>
      </c>
      <c r="AQ16" s="238"/>
      <c r="AT16" s="59"/>
    </row>
    <row r="17" spans="1:50" s="53" customFormat="1" ht="21" customHeight="1">
      <c r="A17" s="47" t="s">
        <v>32</v>
      </c>
      <c r="B17" s="47">
        <v>44</v>
      </c>
      <c r="C17" s="48">
        <f ca="1" t="shared" si="0"/>
        <v>9</v>
      </c>
      <c r="D17" s="229" t="s">
        <v>375</v>
      </c>
      <c r="E17" s="47" t="s">
        <v>34</v>
      </c>
      <c r="F17" s="47">
        <v>67</v>
      </c>
      <c r="G17" s="230" t="s">
        <v>376</v>
      </c>
      <c r="H17" s="231"/>
      <c r="I17" s="231"/>
      <c r="J17" s="231"/>
      <c r="K17" s="232"/>
      <c r="L17" s="234"/>
      <c r="M17" s="234"/>
      <c r="N17" s="234"/>
      <c r="O17" s="233" t="s">
        <v>97</v>
      </c>
      <c r="P17" s="234"/>
      <c r="Q17" s="234"/>
      <c r="R17" s="234"/>
      <c r="S17" s="234"/>
      <c r="T17" s="234"/>
      <c r="U17" s="233" t="s">
        <v>210</v>
      </c>
      <c r="V17" s="234"/>
      <c r="W17" s="234"/>
      <c r="X17" s="233" t="s">
        <v>110</v>
      </c>
      <c r="Y17" s="234"/>
      <c r="Z17" s="234"/>
      <c r="AA17" s="234"/>
      <c r="AB17" s="233" t="s">
        <v>110</v>
      </c>
      <c r="AC17" s="234"/>
      <c r="AD17" s="234"/>
      <c r="AE17" s="234"/>
      <c r="AF17" s="234"/>
      <c r="AG17" s="234"/>
      <c r="AH17" s="234"/>
      <c r="AI17" s="233" t="s">
        <v>59</v>
      </c>
      <c r="AJ17" s="234"/>
      <c r="AK17" s="54"/>
      <c r="AL17" s="55"/>
      <c r="AM17" s="55"/>
      <c r="AN17" s="55"/>
      <c r="AO17" s="55"/>
      <c r="AP17" s="235" t="s">
        <v>171</v>
      </c>
      <c r="AQ17" s="238"/>
      <c r="AT17" s="55"/>
      <c r="AU17" s="71"/>
      <c r="AV17" s="71"/>
      <c r="AW17" s="71"/>
      <c r="AX17" s="71"/>
    </row>
    <row r="18" spans="1:50" s="53" customFormat="1" ht="21" customHeight="1">
      <c r="A18" s="47" t="s">
        <v>32</v>
      </c>
      <c r="B18" s="47">
        <v>49</v>
      </c>
      <c r="C18" s="48">
        <f ca="1" t="shared" si="0"/>
        <v>10</v>
      </c>
      <c r="D18" s="237" t="s">
        <v>377</v>
      </c>
      <c r="E18" s="47" t="s">
        <v>34</v>
      </c>
      <c r="F18" s="47">
        <v>67</v>
      </c>
      <c r="G18" s="230" t="s">
        <v>249</v>
      </c>
      <c r="H18" s="231"/>
      <c r="I18" s="231"/>
      <c r="J18" s="231"/>
      <c r="K18" s="232"/>
      <c r="L18" s="234"/>
      <c r="M18" s="233" t="s">
        <v>44</v>
      </c>
      <c r="N18" s="234"/>
      <c r="O18" s="234"/>
      <c r="P18" s="233" t="s">
        <v>44</v>
      </c>
      <c r="Q18" s="234"/>
      <c r="R18" s="234"/>
      <c r="S18" s="234"/>
      <c r="T18" s="234"/>
      <c r="U18" s="234"/>
      <c r="V18" s="234"/>
      <c r="W18" s="234"/>
      <c r="X18" s="234"/>
      <c r="Y18" s="234"/>
      <c r="Z18" s="233" t="s">
        <v>97</v>
      </c>
      <c r="AA18" s="234"/>
      <c r="AB18" s="234"/>
      <c r="AC18" s="234"/>
      <c r="AD18" s="234"/>
      <c r="AE18" s="234"/>
      <c r="AF18" s="234"/>
      <c r="AG18" s="233" t="s">
        <v>44</v>
      </c>
      <c r="AH18" s="234"/>
      <c r="AI18" s="234"/>
      <c r="AJ18" s="233" t="s">
        <v>44</v>
      </c>
      <c r="AK18" s="68"/>
      <c r="AL18" s="55"/>
      <c r="AM18" s="55"/>
      <c r="AN18" s="55"/>
      <c r="AO18" s="55"/>
      <c r="AP18" s="240" t="s">
        <v>174</v>
      </c>
      <c r="AQ18" s="238"/>
      <c r="AT18" s="55"/>
      <c r="AU18" s="71"/>
      <c r="AV18" s="76"/>
      <c r="AW18" s="76"/>
      <c r="AX18" s="76"/>
    </row>
    <row r="19" spans="1:50" s="53" customFormat="1" ht="18" customHeight="1" thickBot="1">
      <c r="A19" s="241"/>
      <c r="B19" s="241"/>
      <c r="C19" s="61"/>
      <c r="D19" s="88"/>
      <c r="E19" s="67"/>
      <c r="F19" s="67"/>
      <c r="G19" s="62"/>
      <c r="H19" s="62"/>
      <c r="I19" s="62"/>
      <c r="J19" s="62"/>
      <c r="K19" s="62"/>
      <c r="L19" s="54"/>
      <c r="M19" s="68"/>
      <c r="N19" s="54"/>
      <c r="O19" s="54"/>
      <c r="P19" s="68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61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242"/>
      <c r="AQ19" s="238"/>
      <c r="AT19" s="55"/>
      <c r="AU19" s="71"/>
      <c r="AV19" s="76"/>
      <c r="AW19" s="76"/>
      <c r="AX19" s="76"/>
    </row>
    <row r="20" spans="2:48" s="53" customFormat="1" ht="21" customHeight="1" thickBot="1">
      <c r="B20" s="60"/>
      <c r="C20" s="60"/>
      <c r="D20" s="243" t="s">
        <v>112</v>
      </c>
      <c r="E20" s="243"/>
      <c r="F20" s="243"/>
      <c r="G20" s="225" t="s">
        <v>16</v>
      </c>
      <c r="H20" s="225" t="s">
        <v>175</v>
      </c>
      <c r="I20" s="225" t="s">
        <v>176</v>
      </c>
      <c r="J20" s="226" t="s">
        <v>177</v>
      </c>
      <c r="K20" s="225" t="s">
        <v>30</v>
      </c>
      <c r="L20" s="226" t="s">
        <v>24</v>
      </c>
      <c r="M20" s="225" t="s">
        <v>28</v>
      </c>
      <c r="N20" s="225" t="s">
        <v>83</v>
      </c>
      <c r="O20" s="226" t="s">
        <v>18</v>
      </c>
      <c r="P20" s="226" t="s">
        <v>85</v>
      </c>
      <c r="V20" s="54"/>
      <c r="W20" s="54"/>
      <c r="X20" s="54"/>
      <c r="Y20" s="54"/>
      <c r="Z20" s="244" t="s">
        <v>62</v>
      </c>
      <c r="AA20" s="245"/>
      <c r="AB20" s="245"/>
      <c r="AC20" s="245"/>
      <c r="AD20" s="245"/>
      <c r="AE20" s="246"/>
      <c r="AM20" s="71"/>
      <c r="AN20" s="71"/>
      <c r="AP20" s="238"/>
      <c r="AQ20" s="55"/>
      <c r="AR20" s="55"/>
      <c r="AS20" s="55"/>
      <c r="AU20" s="76"/>
      <c r="AV20" s="76"/>
    </row>
    <row r="21" spans="2:47" s="53" customFormat="1" ht="21" customHeight="1" thickBot="1">
      <c r="B21" s="60"/>
      <c r="C21" s="60"/>
      <c r="D21" s="243"/>
      <c r="E21" s="243"/>
      <c r="F21" s="243"/>
      <c r="G21" s="225" t="s">
        <v>178</v>
      </c>
      <c r="H21" s="226" t="s">
        <v>179</v>
      </c>
      <c r="I21" s="225" t="s">
        <v>17</v>
      </c>
      <c r="J21" s="225" t="s">
        <v>180</v>
      </c>
      <c r="K21" s="226" t="s">
        <v>181</v>
      </c>
      <c r="L21" s="226" t="s">
        <v>182</v>
      </c>
      <c r="M21" s="225" t="s">
        <v>87</v>
      </c>
      <c r="N21" s="225" t="s">
        <v>183</v>
      </c>
      <c r="O21" s="225" t="s">
        <v>184</v>
      </c>
      <c r="P21" s="226" t="s">
        <v>185</v>
      </c>
      <c r="S21" s="82"/>
      <c r="T21" s="82"/>
      <c r="U21" s="82"/>
      <c r="V21" s="82"/>
      <c r="W21" s="82"/>
      <c r="X21" s="82"/>
      <c r="Z21" s="197"/>
      <c r="AA21" s="198"/>
      <c r="AB21" s="198"/>
      <c r="AC21" s="198"/>
      <c r="AD21" s="198"/>
      <c r="AE21" s="199"/>
      <c r="AM21" s="88"/>
      <c r="AN21" s="88"/>
      <c r="AP21" s="248" t="s">
        <v>186</v>
      </c>
      <c r="AQ21" s="238"/>
      <c r="AT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194" t="s">
        <v>115</v>
      </c>
      <c r="T22" s="195"/>
      <c r="U22" s="195"/>
      <c r="V22" s="195"/>
      <c r="W22" s="195"/>
      <c r="X22" s="196"/>
      <c r="Z22" s="93" t="s">
        <v>63</v>
      </c>
      <c r="AA22" s="94"/>
      <c r="AB22" s="94"/>
      <c r="AC22" s="94"/>
      <c r="AD22" s="94"/>
      <c r="AE22" s="95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249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250"/>
      <c r="T23" s="251"/>
      <c r="U23" s="251"/>
      <c r="V23" s="251"/>
      <c r="W23" s="251"/>
      <c r="X23" s="252"/>
      <c r="Z23" s="253"/>
      <c r="AA23" s="254"/>
      <c r="AB23" s="254"/>
      <c r="AC23" s="254"/>
      <c r="AD23" s="254"/>
      <c r="AE23" s="255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49</v>
      </c>
      <c r="C24" s="117">
        <v>1</v>
      </c>
      <c r="D24" s="229" t="str">
        <f ca="1">OFFSET(D24,-15,0)</f>
        <v>BRIARD Hugo</v>
      </c>
      <c r="E24" s="256" t="str">
        <f ca="1">OFFSET(E24,-15,0)</f>
        <v>M</v>
      </c>
      <c r="F24" s="47">
        <v>27</v>
      </c>
      <c r="G24" s="118">
        <v>10</v>
      </c>
      <c r="H24" s="118">
        <v>10</v>
      </c>
      <c r="I24" s="118">
        <v>10</v>
      </c>
      <c r="J24" s="118">
        <v>0</v>
      </c>
      <c r="K24" s="257">
        <v>10</v>
      </c>
      <c r="L24" s="120" t="s">
        <v>74</v>
      </c>
      <c r="M24" s="121">
        <f>SUM(G24:K24)</f>
        <v>40</v>
      </c>
      <c r="N24" s="122"/>
      <c r="O24" s="123"/>
      <c r="P24" s="124">
        <f aca="true" ca="1" t="shared" si="1" ref="P24:P33">SUM(OFFSET(P24,0,-10),OFFSET(P24,0,-3))</f>
        <v>67</v>
      </c>
      <c r="Q24" s="258"/>
      <c r="R24" s="76"/>
      <c r="S24" s="208"/>
      <c r="T24" s="206"/>
      <c r="U24" s="206"/>
      <c r="V24" s="206"/>
      <c r="W24" s="206"/>
      <c r="X24" s="207"/>
      <c r="Z24" s="208"/>
      <c r="AA24" s="206"/>
      <c r="AB24" s="206"/>
      <c r="AC24" s="206"/>
      <c r="AD24" s="206"/>
      <c r="AE24" s="207"/>
      <c r="AN24" s="88"/>
      <c r="AO24" s="60"/>
      <c r="AQ24" s="238">
        <f aca="true" t="shared" si="2" ref="AQ24:AQ33">COUNT(G24:K24)</f>
        <v>5</v>
      </c>
    </row>
    <row r="25" spans="1:43" s="53" customFormat="1" ht="21" customHeight="1">
      <c r="A25" s="115" t="str">
        <f aca="true" ca="1" t="shared" si="3" ref="A25:B33">OFFSET(A25,-15,0)</f>
        <v>PDL</v>
      </c>
      <c r="B25" s="116">
        <f ca="1" t="shared" si="3"/>
        <v>85</v>
      </c>
      <c r="C25" s="117">
        <v>2</v>
      </c>
      <c r="D25" s="229" t="str">
        <f aca="true" ca="1" t="shared" si="4" ref="D25:E33">OFFSET(D25,-15,0)</f>
        <v>ARNAUD Antoine</v>
      </c>
      <c r="E25" s="256" t="str">
        <f ca="1" t="shared" si="4"/>
        <v>M</v>
      </c>
      <c r="F25" s="47">
        <v>20</v>
      </c>
      <c r="G25" s="118">
        <v>10</v>
      </c>
      <c r="H25" s="118">
        <v>0</v>
      </c>
      <c r="I25" s="118">
        <v>10</v>
      </c>
      <c r="J25" s="118">
        <v>10</v>
      </c>
      <c r="K25" s="257">
        <v>0</v>
      </c>
      <c r="L25" s="120" t="s">
        <v>74</v>
      </c>
      <c r="M25" s="121">
        <f aca="true" t="shared" si="5" ref="M25:M33">SUM(G25:K25)</f>
        <v>30</v>
      </c>
      <c r="N25" s="122"/>
      <c r="O25" s="123"/>
      <c r="P25" s="124">
        <f ca="1" t="shared" si="1"/>
        <v>50</v>
      </c>
      <c r="Q25" s="258"/>
      <c r="R25" s="76"/>
      <c r="S25" s="208"/>
      <c r="T25" s="206"/>
      <c r="U25" s="206"/>
      <c r="V25" s="206"/>
      <c r="W25" s="206"/>
      <c r="X25" s="207"/>
      <c r="Z25" s="208"/>
      <c r="AA25" s="206"/>
      <c r="AB25" s="206"/>
      <c r="AC25" s="206"/>
      <c r="AD25" s="206"/>
      <c r="AE25" s="207"/>
      <c r="AM25" s="88"/>
      <c r="AN25" s="88"/>
      <c r="AO25" s="60"/>
      <c r="AQ25" s="238">
        <f t="shared" si="2"/>
        <v>5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85</v>
      </c>
      <c r="C26" s="117">
        <v>3</v>
      </c>
      <c r="D26" s="229" t="str">
        <f ca="1" t="shared" si="4"/>
        <v>DELEPINE Nathan</v>
      </c>
      <c r="E26" s="256" t="str">
        <f ca="1" t="shared" si="4"/>
        <v>M</v>
      </c>
      <c r="F26" s="47">
        <v>0</v>
      </c>
      <c r="G26" s="118">
        <v>0</v>
      </c>
      <c r="H26" s="118">
        <v>0</v>
      </c>
      <c r="I26" s="118">
        <v>0</v>
      </c>
      <c r="J26" s="118">
        <v>0</v>
      </c>
      <c r="K26" s="257">
        <v>0</v>
      </c>
      <c r="L26" s="120" t="s">
        <v>74</v>
      </c>
      <c r="M26" s="121">
        <f t="shared" si="5"/>
        <v>0</v>
      </c>
      <c r="N26" s="122"/>
      <c r="O26" s="123"/>
      <c r="P26" s="124">
        <f ca="1" t="shared" si="1"/>
        <v>0</v>
      </c>
      <c r="Q26" s="258"/>
      <c r="R26" s="76"/>
      <c r="S26" s="208"/>
      <c r="T26" s="206"/>
      <c r="U26" s="206"/>
      <c r="V26" s="206"/>
      <c r="W26" s="206"/>
      <c r="X26" s="207"/>
      <c r="Z26" s="208"/>
      <c r="AA26" s="206"/>
      <c r="AB26" s="206"/>
      <c r="AC26" s="206"/>
      <c r="AD26" s="206"/>
      <c r="AE26" s="207"/>
      <c r="AM26" s="88"/>
      <c r="AN26" s="88"/>
      <c r="AO26" s="60"/>
      <c r="AQ26" s="238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PDL</v>
      </c>
      <c r="B27" s="116">
        <f ca="1" t="shared" si="3"/>
        <v>53</v>
      </c>
      <c r="C27" s="117">
        <v>4</v>
      </c>
      <c r="D27" s="229" t="str">
        <f ca="1" t="shared" si="4"/>
        <v>HELLEC Yann</v>
      </c>
      <c r="E27" s="256" t="str">
        <f ca="1" t="shared" si="4"/>
        <v>M</v>
      </c>
      <c r="F27" s="47">
        <v>0</v>
      </c>
      <c r="G27" s="118">
        <v>0</v>
      </c>
      <c r="H27" s="118">
        <v>10</v>
      </c>
      <c r="I27" s="118">
        <v>0</v>
      </c>
      <c r="J27" s="118">
        <v>10</v>
      </c>
      <c r="K27" s="257">
        <v>10</v>
      </c>
      <c r="L27" s="120" t="s">
        <v>74</v>
      </c>
      <c r="M27" s="121">
        <f t="shared" si="5"/>
        <v>30</v>
      </c>
      <c r="N27" s="122"/>
      <c r="O27" s="123"/>
      <c r="P27" s="124">
        <f ca="1" t="shared" si="1"/>
        <v>30</v>
      </c>
      <c r="Q27" s="258"/>
      <c r="R27" s="76"/>
      <c r="S27" s="208"/>
      <c r="T27" s="206"/>
      <c r="U27" s="206"/>
      <c r="V27" s="206"/>
      <c r="W27" s="206"/>
      <c r="X27" s="207"/>
      <c r="Z27" s="208"/>
      <c r="AA27" s="206"/>
      <c r="AB27" s="206"/>
      <c r="AC27" s="206"/>
      <c r="AD27" s="206"/>
      <c r="AE27" s="207"/>
      <c r="AM27" s="88"/>
      <c r="AN27" s="88"/>
      <c r="AO27" s="60"/>
      <c r="AQ27" s="238">
        <f t="shared" si="2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PDL</v>
      </c>
      <c r="B28" s="116">
        <f ca="1" t="shared" si="3"/>
        <v>49</v>
      </c>
      <c r="C28" s="117">
        <v>5</v>
      </c>
      <c r="D28" s="229" t="str">
        <f ca="1" t="shared" si="4"/>
        <v>OZDEMIROV Mourad</v>
      </c>
      <c r="E28" s="256" t="str">
        <f ca="1" t="shared" si="4"/>
        <v>M</v>
      </c>
      <c r="F28" s="47">
        <v>40</v>
      </c>
      <c r="G28" s="118">
        <v>10</v>
      </c>
      <c r="H28" s="118">
        <v>10</v>
      </c>
      <c r="I28" s="118">
        <v>10</v>
      </c>
      <c r="J28" s="118">
        <v>10</v>
      </c>
      <c r="K28" s="257">
        <v>10</v>
      </c>
      <c r="L28" s="120" t="s">
        <v>74</v>
      </c>
      <c r="M28" s="121">
        <f t="shared" si="5"/>
        <v>50</v>
      </c>
      <c r="N28" s="122"/>
      <c r="O28" s="123"/>
      <c r="P28" s="124">
        <f ca="1" t="shared" si="1"/>
        <v>90</v>
      </c>
      <c r="Q28" s="258"/>
      <c r="R28" s="76"/>
      <c r="S28" s="208"/>
      <c r="T28" s="206"/>
      <c r="U28" s="206"/>
      <c r="V28" s="206"/>
      <c r="W28" s="206"/>
      <c r="X28" s="207"/>
      <c r="Z28" s="208"/>
      <c r="AA28" s="206"/>
      <c r="AB28" s="206"/>
      <c r="AC28" s="206"/>
      <c r="AD28" s="206"/>
      <c r="AE28" s="207"/>
      <c r="AM28" s="88"/>
      <c r="AN28" s="88"/>
      <c r="AO28" s="60"/>
      <c r="AQ28" s="238">
        <f t="shared" si="2"/>
        <v>5</v>
      </c>
      <c r="AR28" s="55"/>
      <c r="AT28" s="45"/>
      <c r="AU28" s="45"/>
      <c r="AV28" s="88"/>
      <c r="AW28" s="88"/>
      <c r="AX28" s="88"/>
    </row>
    <row r="29" spans="1:44" s="53" customFormat="1" ht="21" customHeight="1" thickBot="1">
      <c r="A29" s="115" t="str">
        <f ca="1" t="shared" si="3"/>
        <v>PDL</v>
      </c>
      <c r="B29" s="116">
        <f ca="1" t="shared" si="3"/>
        <v>49</v>
      </c>
      <c r="C29" s="117">
        <v>6</v>
      </c>
      <c r="D29" s="229" t="str">
        <f ca="1" t="shared" si="4"/>
        <v>HEUSELE Valentin</v>
      </c>
      <c r="E29" s="256" t="str">
        <f ca="1" t="shared" si="4"/>
        <v>M</v>
      </c>
      <c r="F29" s="136">
        <v>0</v>
      </c>
      <c r="G29" s="118">
        <v>0</v>
      </c>
      <c r="H29" s="118">
        <v>0</v>
      </c>
      <c r="I29" s="118">
        <v>0</v>
      </c>
      <c r="J29" s="118">
        <v>10</v>
      </c>
      <c r="K29" s="257">
        <v>10</v>
      </c>
      <c r="L29" s="120" t="s">
        <v>74</v>
      </c>
      <c r="M29" s="121">
        <f t="shared" si="5"/>
        <v>20</v>
      </c>
      <c r="N29" s="122"/>
      <c r="O29" s="123"/>
      <c r="P29" s="124">
        <f ca="1" t="shared" si="1"/>
        <v>20</v>
      </c>
      <c r="Q29" s="109"/>
      <c r="R29" s="76"/>
      <c r="S29" s="208"/>
      <c r="T29" s="206"/>
      <c r="U29" s="206"/>
      <c r="V29" s="206"/>
      <c r="W29" s="206"/>
      <c r="X29" s="207"/>
      <c r="Z29" s="208"/>
      <c r="AA29" s="206"/>
      <c r="AB29" s="206"/>
      <c r="AC29" s="206"/>
      <c r="AD29" s="206"/>
      <c r="AE29" s="207"/>
      <c r="AM29" s="88"/>
      <c r="AN29" s="88"/>
      <c r="AO29" s="60"/>
      <c r="AQ29" s="238">
        <f t="shared" si="2"/>
        <v>5</v>
      </c>
      <c r="AR29" s="45"/>
    </row>
    <row r="30" spans="1:44" s="53" customFormat="1" ht="21" customHeight="1">
      <c r="A30" s="115" t="str">
        <f ca="1" t="shared" si="3"/>
        <v>PDL</v>
      </c>
      <c r="B30" s="116">
        <f ca="1" t="shared" si="3"/>
        <v>85</v>
      </c>
      <c r="C30" s="117">
        <v>7</v>
      </c>
      <c r="D30" s="229" t="str">
        <f ca="1" t="shared" si="4"/>
        <v>LEROI Maxime</v>
      </c>
      <c r="E30" s="256" t="str">
        <f ca="1" t="shared" si="4"/>
        <v>M</v>
      </c>
      <c r="F30" s="47">
        <v>10</v>
      </c>
      <c r="G30" s="118">
        <v>10</v>
      </c>
      <c r="H30" s="118">
        <v>10</v>
      </c>
      <c r="I30" s="118">
        <v>10</v>
      </c>
      <c r="J30" s="118">
        <v>0</v>
      </c>
      <c r="K30" s="257">
        <v>0</v>
      </c>
      <c r="L30" s="120" t="s">
        <v>74</v>
      </c>
      <c r="M30" s="121">
        <f t="shared" si="5"/>
        <v>30</v>
      </c>
      <c r="N30" s="122"/>
      <c r="O30" s="123"/>
      <c r="P30" s="124">
        <f ca="1" t="shared" si="1"/>
        <v>40</v>
      </c>
      <c r="Q30" s="109"/>
      <c r="R30" s="76"/>
      <c r="S30" s="208"/>
      <c r="T30" s="206"/>
      <c r="U30" s="206"/>
      <c r="V30" s="206"/>
      <c r="W30" s="206"/>
      <c r="X30" s="207"/>
      <c r="Z30" s="208"/>
      <c r="AA30" s="206"/>
      <c r="AB30" s="206"/>
      <c r="AC30" s="206"/>
      <c r="AD30" s="206"/>
      <c r="AE30" s="207"/>
      <c r="AM30" s="88"/>
      <c r="AN30" s="88"/>
      <c r="AO30" s="60"/>
      <c r="AQ30" s="238">
        <f t="shared" si="2"/>
        <v>5</v>
      </c>
      <c r="AR30" s="45"/>
    </row>
    <row r="31" spans="1:44" s="53" customFormat="1" ht="21" customHeight="1">
      <c r="A31" s="115" t="str">
        <f ca="1" t="shared" si="3"/>
        <v>PDL</v>
      </c>
      <c r="B31" s="116">
        <f ca="1" t="shared" si="3"/>
        <v>49</v>
      </c>
      <c r="C31" s="117">
        <v>8</v>
      </c>
      <c r="D31" s="229" t="str">
        <f ca="1" t="shared" si="4"/>
        <v>LUCAS CHAUVELON Thomas</v>
      </c>
      <c r="E31" s="256" t="str">
        <f ca="1" t="shared" si="4"/>
        <v>M</v>
      </c>
      <c r="F31" s="47">
        <v>0</v>
      </c>
      <c r="G31" s="118">
        <v>0</v>
      </c>
      <c r="H31" s="118">
        <v>0</v>
      </c>
      <c r="I31" s="118">
        <v>0</v>
      </c>
      <c r="J31" s="118">
        <v>0</v>
      </c>
      <c r="K31" s="257">
        <v>7</v>
      </c>
      <c r="L31" s="120" t="s">
        <v>74</v>
      </c>
      <c r="M31" s="121">
        <f t="shared" si="5"/>
        <v>7</v>
      </c>
      <c r="N31" s="122"/>
      <c r="O31" s="123"/>
      <c r="P31" s="124">
        <f ca="1" t="shared" si="1"/>
        <v>7</v>
      </c>
      <c r="Q31" s="258"/>
      <c r="R31" s="76"/>
      <c r="S31" s="208"/>
      <c r="T31" s="206"/>
      <c r="U31" s="206"/>
      <c r="V31" s="206"/>
      <c r="W31" s="206"/>
      <c r="X31" s="207"/>
      <c r="Z31" s="208"/>
      <c r="AA31" s="206"/>
      <c r="AB31" s="206"/>
      <c r="AC31" s="206"/>
      <c r="AD31" s="206"/>
      <c r="AE31" s="207"/>
      <c r="AM31" s="88"/>
      <c r="AN31" s="88"/>
      <c r="AO31" s="60"/>
      <c r="AQ31" s="238">
        <f t="shared" si="2"/>
        <v>5</v>
      </c>
      <c r="AR31" s="45"/>
    </row>
    <row r="32" spans="1:45" s="53" customFormat="1" ht="21" customHeight="1">
      <c r="A32" s="115" t="str">
        <f ca="1" t="shared" si="3"/>
        <v>PDL</v>
      </c>
      <c r="B32" s="116">
        <f ca="1" t="shared" si="3"/>
        <v>44</v>
      </c>
      <c r="C32" s="117">
        <v>9</v>
      </c>
      <c r="D32" s="229" t="str">
        <f ca="1" t="shared" si="4"/>
        <v>BRIEY Lenny</v>
      </c>
      <c r="E32" s="256" t="str">
        <f ca="1" t="shared" si="4"/>
        <v>M</v>
      </c>
      <c r="F32" s="47">
        <v>40</v>
      </c>
      <c r="G32" s="118">
        <v>0</v>
      </c>
      <c r="H32" s="118">
        <v>10</v>
      </c>
      <c r="I32" s="118">
        <v>10</v>
      </c>
      <c r="J32" s="118">
        <v>10</v>
      </c>
      <c r="K32" s="257">
        <v>0</v>
      </c>
      <c r="L32" s="120" t="s">
        <v>74</v>
      </c>
      <c r="M32" s="121">
        <f t="shared" si="5"/>
        <v>30</v>
      </c>
      <c r="N32" s="122"/>
      <c r="O32" s="123"/>
      <c r="P32" s="108">
        <f ca="1" t="shared" si="1"/>
        <v>70</v>
      </c>
      <c r="Q32" s="109"/>
      <c r="R32" s="149"/>
      <c r="S32" s="208"/>
      <c r="T32" s="206"/>
      <c r="U32" s="206"/>
      <c r="V32" s="206"/>
      <c r="W32" s="206"/>
      <c r="X32" s="207"/>
      <c r="Z32" s="208"/>
      <c r="AA32" s="206"/>
      <c r="AB32" s="206"/>
      <c r="AC32" s="206"/>
      <c r="AD32" s="206"/>
      <c r="AE32" s="207"/>
      <c r="AN32" s="152"/>
      <c r="AO32" s="152"/>
      <c r="AP32" s="152"/>
      <c r="AQ32" s="238">
        <f t="shared" si="2"/>
        <v>5</v>
      </c>
      <c r="AR32" s="88"/>
      <c r="AS32" s="88"/>
    </row>
    <row r="33" spans="1:45" s="53" customFormat="1" ht="21" customHeight="1" thickBot="1">
      <c r="A33" s="132" t="str">
        <f ca="1" t="shared" si="3"/>
        <v>PDL</v>
      </c>
      <c r="B33" s="133">
        <f ca="1" t="shared" si="3"/>
        <v>49</v>
      </c>
      <c r="C33" s="134">
        <v>10</v>
      </c>
      <c r="D33" s="279" t="str">
        <f ca="1" t="shared" si="4"/>
        <v>GUILLERME Mathieu</v>
      </c>
      <c r="E33" s="261" t="str">
        <f ca="1" t="shared" si="4"/>
        <v>M</v>
      </c>
      <c r="F33" s="47">
        <v>0</v>
      </c>
      <c r="G33" s="137">
        <v>0</v>
      </c>
      <c r="H33" s="137">
        <v>0</v>
      </c>
      <c r="I33" s="137">
        <v>0</v>
      </c>
      <c r="J33" s="137">
        <v>0</v>
      </c>
      <c r="K33" s="262">
        <v>0</v>
      </c>
      <c r="L33" s="120" t="s">
        <v>74</v>
      </c>
      <c r="M33" s="140">
        <f t="shared" si="5"/>
        <v>0</v>
      </c>
      <c r="N33" s="141"/>
      <c r="O33" s="123"/>
      <c r="P33" s="108">
        <f ca="1" t="shared" si="1"/>
        <v>0</v>
      </c>
      <c r="Q33" s="109"/>
      <c r="R33" s="149"/>
      <c r="S33" s="214"/>
      <c r="T33" s="212"/>
      <c r="U33" s="212"/>
      <c r="V33" s="212"/>
      <c r="W33" s="212"/>
      <c r="X33" s="213"/>
      <c r="Z33" s="214"/>
      <c r="AA33" s="212"/>
      <c r="AB33" s="212"/>
      <c r="AC33" s="212"/>
      <c r="AD33" s="212"/>
      <c r="AE33" s="213"/>
      <c r="AN33" s="152"/>
      <c r="AO33" s="152"/>
      <c r="AP33" s="152"/>
      <c r="AQ33" s="238">
        <f t="shared" si="2"/>
        <v>5</v>
      </c>
      <c r="AR33" s="88"/>
      <c r="AS33" s="88"/>
    </row>
    <row r="34" spans="1:37" s="53" customFormat="1" ht="13.5" customHeight="1">
      <c r="A34" s="57"/>
      <c r="B34" s="57"/>
      <c r="C34" s="215" t="s">
        <v>77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6" t="s">
        <v>78</v>
      </c>
      <c r="N34" s="216"/>
      <c r="O34" s="216"/>
      <c r="P34" s="216"/>
      <c r="Q34" s="216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</row>
    <row r="35" spans="1:39" s="53" customFormat="1" ht="14.25" customHeight="1" hidden="1">
      <c r="A35" s="57"/>
      <c r="B35" s="57"/>
      <c r="C35" s="264">
        <f>COUNT(L35:AJ35,S42:X42,Z42:AE42)</f>
        <v>24</v>
      </c>
      <c r="D35" s="264"/>
      <c r="E35" s="238"/>
      <c r="F35" s="238"/>
      <c r="G35" s="265" t="s">
        <v>79</v>
      </c>
      <c r="H35" s="266"/>
      <c r="I35" s="266"/>
      <c r="J35" s="266"/>
      <c r="K35" s="266"/>
      <c r="L35" s="161">
        <v>1</v>
      </c>
      <c r="M35" s="161">
        <v>2</v>
      </c>
      <c r="N35" s="161">
        <v>3</v>
      </c>
      <c r="O35" s="161">
        <v>4</v>
      </c>
      <c r="P35" s="161">
        <v>5</v>
      </c>
      <c r="Q35" s="161">
        <v>6</v>
      </c>
      <c r="R35" s="161">
        <v>7</v>
      </c>
      <c r="S35" s="161">
        <v>8</v>
      </c>
      <c r="T35" s="161">
        <v>9</v>
      </c>
      <c r="U35" s="161">
        <v>10</v>
      </c>
      <c r="V35" s="161">
        <v>11</v>
      </c>
      <c r="W35" s="161">
        <v>12</v>
      </c>
      <c r="X35" s="161">
        <v>13</v>
      </c>
      <c r="Y35" s="161">
        <v>14</v>
      </c>
      <c r="Z35" s="161">
        <v>15</v>
      </c>
      <c r="AA35" s="161">
        <v>16</v>
      </c>
      <c r="AB35" s="161">
        <v>17</v>
      </c>
      <c r="AC35" s="161">
        <v>18</v>
      </c>
      <c r="AD35" s="161">
        <v>19</v>
      </c>
      <c r="AE35" s="161">
        <v>20</v>
      </c>
      <c r="AF35" s="161">
        <v>21</v>
      </c>
      <c r="AG35" s="161">
        <v>22</v>
      </c>
      <c r="AH35" s="161">
        <v>23</v>
      </c>
      <c r="AI35" s="161">
        <v>24</v>
      </c>
      <c r="AJ35" s="161"/>
      <c r="AK35" s="163"/>
      <c r="AL35" s="71"/>
      <c r="AM35" s="71"/>
    </row>
    <row r="36" spans="1:39" s="53" customFormat="1" ht="14.25" customHeight="1" hidden="1">
      <c r="A36" s="57"/>
      <c r="B36" s="57"/>
      <c r="C36" s="238"/>
      <c r="D36" s="238"/>
      <c r="E36" s="238"/>
      <c r="F36" s="238"/>
      <c r="G36" s="267" t="s">
        <v>80</v>
      </c>
      <c r="H36" s="268"/>
      <c r="I36" s="268"/>
      <c r="J36" s="268"/>
      <c r="K36" s="268"/>
      <c r="L36" s="161">
        <v>1</v>
      </c>
      <c r="M36" s="161">
        <v>1</v>
      </c>
      <c r="N36" s="161">
        <v>1</v>
      </c>
      <c r="O36" s="161">
        <v>1</v>
      </c>
      <c r="P36" s="161">
        <v>1</v>
      </c>
      <c r="Q36" s="161">
        <v>2</v>
      </c>
      <c r="R36" s="161">
        <v>2</v>
      </c>
      <c r="S36" s="161">
        <v>2</v>
      </c>
      <c r="T36" s="161">
        <v>2</v>
      </c>
      <c r="U36" s="161">
        <v>2</v>
      </c>
      <c r="V36" s="161">
        <v>3</v>
      </c>
      <c r="W36" s="161">
        <v>3</v>
      </c>
      <c r="X36" s="161">
        <v>3</v>
      </c>
      <c r="Y36" s="161">
        <v>3</v>
      </c>
      <c r="Z36" s="161">
        <v>4</v>
      </c>
      <c r="AA36" s="161">
        <v>4</v>
      </c>
      <c r="AB36" s="161">
        <v>4</v>
      </c>
      <c r="AC36" s="161">
        <v>4</v>
      </c>
      <c r="AD36" s="161">
        <v>4</v>
      </c>
      <c r="AE36" s="161">
        <v>5</v>
      </c>
      <c r="AF36" s="161">
        <v>5</v>
      </c>
      <c r="AG36" s="161">
        <v>5</v>
      </c>
      <c r="AH36" s="161">
        <v>5</v>
      </c>
      <c r="AI36" s="161">
        <v>5</v>
      </c>
      <c r="AJ36" s="161"/>
      <c r="AK36" s="163"/>
      <c r="AL36" s="71"/>
      <c r="AM36" s="71"/>
    </row>
    <row r="37" spans="1:37" s="53" customFormat="1" ht="14.25" customHeight="1" hidden="1">
      <c r="A37" s="57"/>
      <c r="B37" s="57"/>
      <c r="C37" s="264"/>
      <c r="D37" s="238"/>
      <c r="E37" s="238"/>
      <c r="F37" s="238"/>
      <c r="G37" s="267" t="s">
        <v>81</v>
      </c>
      <c r="H37" s="268"/>
      <c r="I37" s="268"/>
      <c r="J37" s="268"/>
      <c r="K37" s="268"/>
      <c r="L37" s="161">
        <v>1</v>
      </c>
      <c r="M37" s="161">
        <v>1</v>
      </c>
      <c r="N37" s="161">
        <v>1</v>
      </c>
      <c r="O37" s="161">
        <v>1</v>
      </c>
      <c r="P37" s="161">
        <v>2</v>
      </c>
      <c r="Q37" s="161">
        <v>1</v>
      </c>
      <c r="R37" s="161">
        <v>2</v>
      </c>
      <c r="S37" s="161">
        <v>2</v>
      </c>
      <c r="T37" s="161">
        <v>2</v>
      </c>
      <c r="U37" s="161">
        <v>2</v>
      </c>
      <c r="V37" s="161">
        <v>3</v>
      </c>
      <c r="W37" s="161">
        <v>3</v>
      </c>
      <c r="X37" s="161">
        <v>3</v>
      </c>
      <c r="Y37" s="161">
        <v>3</v>
      </c>
      <c r="Z37" s="161">
        <v>3</v>
      </c>
      <c r="AA37" s="161">
        <v>3</v>
      </c>
      <c r="AB37" s="161">
        <v>4</v>
      </c>
      <c r="AC37" s="161">
        <v>4</v>
      </c>
      <c r="AD37" s="161">
        <v>4</v>
      </c>
      <c r="AE37" s="161">
        <v>5</v>
      </c>
      <c r="AF37" s="161">
        <v>4</v>
      </c>
      <c r="AG37" s="161">
        <v>4</v>
      </c>
      <c r="AH37" s="161">
        <v>5</v>
      </c>
      <c r="AI37" s="161">
        <v>5</v>
      </c>
      <c r="AJ37" s="161"/>
      <c r="AK37" s="163"/>
    </row>
    <row r="38" spans="1:45" s="53" customFormat="1" ht="5.25" customHeight="1" hidden="1">
      <c r="A38" s="1"/>
      <c r="B38" s="1"/>
      <c r="C38" s="269"/>
      <c r="D38" s="238"/>
      <c r="E38" s="270"/>
      <c r="F38" s="271"/>
      <c r="G38" s="270"/>
      <c r="H38" s="270"/>
      <c r="I38" s="270"/>
      <c r="J38" s="270"/>
      <c r="K38" s="270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167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269"/>
      <c r="D39" s="228"/>
      <c r="E39" s="270"/>
      <c r="F39" s="271"/>
      <c r="G39" s="270"/>
      <c r="H39" s="270"/>
      <c r="I39" s="270"/>
      <c r="J39" s="270"/>
      <c r="K39" s="270"/>
      <c r="L39" s="273">
        <v>10</v>
      </c>
      <c r="M39" s="273">
        <v>0</v>
      </c>
      <c r="N39" s="273">
        <v>10</v>
      </c>
      <c r="O39" s="273">
        <v>10</v>
      </c>
      <c r="P39" s="273">
        <v>10</v>
      </c>
      <c r="Q39" s="273">
        <v>10</v>
      </c>
      <c r="R39" s="273">
        <v>10</v>
      </c>
      <c r="S39" s="273">
        <v>0</v>
      </c>
      <c r="T39" s="273">
        <v>0</v>
      </c>
      <c r="U39" s="273">
        <v>0</v>
      </c>
      <c r="V39" s="273">
        <v>10</v>
      </c>
      <c r="W39" s="273">
        <v>10</v>
      </c>
      <c r="X39" s="273">
        <v>0</v>
      </c>
      <c r="Y39" s="273">
        <v>0</v>
      </c>
      <c r="Z39" s="273">
        <v>10</v>
      </c>
      <c r="AA39" s="273">
        <v>0</v>
      </c>
      <c r="AB39" s="273">
        <v>0</v>
      </c>
      <c r="AC39" s="273">
        <v>10</v>
      </c>
      <c r="AD39" s="273">
        <v>0</v>
      </c>
      <c r="AE39" s="273">
        <v>10</v>
      </c>
      <c r="AF39" s="274">
        <v>0</v>
      </c>
      <c r="AG39" s="274">
        <v>10</v>
      </c>
      <c r="AH39" s="274">
        <v>0</v>
      </c>
      <c r="AI39" s="274">
        <v>10</v>
      </c>
      <c r="AJ39" s="274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228"/>
      <c r="D40" s="228"/>
      <c r="E40" s="228"/>
      <c r="F40" s="228"/>
      <c r="G40" s="228"/>
      <c r="H40" s="228"/>
      <c r="I40" s="228"/>
      <c r="J40" s="228"/>
      <c r="K40" s="228"/>
      <c r="L40" s="273">
        <v>0</v>
      </c>
      <c r="M40" s="273">
        <v>0</v>
      </c>
      <c r="N40" s="273">
        <v>0</v>
      </c>
      <c r="O40" s="273">
        <v>0</v>
      </c>
      <c r="P40" s="273">
        <v>0</v>
      </c>
      <c r="Q40" s="273">
        <v>0</v>
      </c>
      <c r="R40" s="273">
        <v>0</v>
      </c>
      <c r="S40" s="273">
        <v>10</v>
      </c>
      <c r="T40" s="273">
        <v>10</v>
      </c>
      <c r="U40" s="273">
        <v>10</v>
      </c>
      <c r="V40" s="273">
        <v>0</v>
      </c>
      <c r="W40" s="273">
        <v>0</v>
      </c>
      <c r="X40" s="273">
        <v>10</v>
      </c>
      <c r="Y40" s="273">
        <v>10</v>
      </c>
      <c r="Z40" s="273">
        <v>0</v>
      </c>
      <c r="AA40" s="273">
        <v>10</v>
      </c>
      <c r="AB40" s="273">
        <v>10</v>
      </c>
      <c r="AC40" s="273">
        <v>0</v>
      </c>
      <c r="AD40" s="273">
        <v>10</v>
      </c>
      <c r="AE40" s="273">
        <v>0</v>
      </c>
      <c r="AF40" s="273">
        <v>10</v>
      </c>
      <c r="AG40" s="273">
        <v>0</v>
      </c>
      <c r="AH40" s="273">
        <v>7</v>
      </c>
      <c r="AI40" s="273">
        <v>0</v>
      </c>
      <c r="AJ40" s="168"/>
    </row>
    <row r="41" spans="3:35" ht="5.25" customHeight="1" hidden="1"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</row>
    <row r="42" spans="3:31" ht="14.25" customHeight="1" hidden="1">
      <c r="C42" s="228"/>
      <c r="D42" s="23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74"/>
      <c r="T42" s="274"/>
      <c r="U42" s="274"/>
      <c r="V42" s="274"/>
      <c r="W42" s="274"/>
      <c r="X42" s="274"/>
      <c r="Z42" s="274"/>
      <c r="AA42" s="274"/>
      <c r="AB42" s="274"/>
      <c r="AC42" s="274"/>
      <c r="AD42" s="274"/>
      <c r="AE42" s="274"/>
    </row>
    <row r="43" spans="3:31" ht="15" hidden="1">
      <c r="C43" s="228"/>
      <c r="D43" s="23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73"/>
      <c r="T43" s="273"/>
      <c r="U43" s="273"/>
      <c r="V43" s="273"/>
      <c r="W43" s="273"/>
      <c r="X43" s="273"/>
      <c r="Z43" s="273"/>
      <c r="AA43" s="273"/>
      <c r="AB43" s="273"/>
      <c r="AC43" s="273"/>
      <c r="AD43" s="273"/>
      <c r="AE43" s="273"/>
    </row>
    <row r="44" spans="3:31" ht="15" hidden="1"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73"/>
      <c r="T44" s="273"/>
      <c r="U44" s="273"/>
      <c r="V44" s="273"/>
      <c r="W44" s="273"/>
      <c r="X44" s="273"/>
      <c r="Z44" s="273"/>
      <c r="AA44" s="273"/>
      <c r="AB44" s="273"/>
      <c r="AC44" s="273"/>
      <c r="AD44" s="273"/>
      <c r="AE44" s="273"/>
    </row>
    <row r="45" spans="3:30" ht="4.5" customHeight="1" hidden="1"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</row>
    <row r="46" spans="3:31" ht="15" hidden="1"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73"/>
      <c r="T46" s="273"/>
      <c r="U46" s="273"/>
      <c r="V46" s="273"/>
      <c r="W46" s="273"/>
      <c r="X46" s="273"/>
      <c r="Z46" s="273"/>
      <c r="AA46" s="273"/>
      <c r="AB46" s="273"/>
      <c r="AC46" s="273"/>
      <c r="AD46" s="273"/>
      <c r="AE46" s="273"/>
    </row>
    <row r="47" spans="3:31" ht="15" hidden="1"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73"/>
      <c r="T47" s="273"/>
      <c r="U47" s="273"/>
      <c r="V47" s="273"/>
      <c r="W47" s="273"/>
      <c r="X47" s="273"/>
      <c r="Z47" s="273"/>
      <c r="AA47" s="273"/>
      <c r="AB47" s="273"/>
      <c r="AC47" s="273"/>
      <c r="AD47" s="273"/>
      <c r="AE47" s="273"/>
    </row>
  </sheetData>
  <sheetProtection selectLockedCells="1"/>
  <mergeCells count="56">
    <mergeCell ref="M33:N33"/>
    <mergeCell ref="P33:Q33"/>
    <mergeCell ref="M34:Q34"/>
    <mergeCell ref="G35:K35"/>
    <mergeCell ref="G36:K36"/>
    <mergeCell ref="G37:K37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9" activePane="bottomLeft" state="frozen"/>
      <selection pane="topLeft" activeCell="G16" sqref="G16:K16"/>
      <selection pane="bottomLeft" activeCell="X8" sqref="X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378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33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40" t="s">
        <v>15</v>
      </c>
      <c r="H8" s="40"/>
      <c r="I8" s="40"/>
      <c r="J8" s="40"/>
      <c r="K8" s="40"/>
      <c r="L8" s="41" t="s">
        <v>16</v>
      </c>
      <c r="M8" s="41" t="s">
        <v>17</v>
      </c>
      <c r="N8" s="41" t="s">
        <v>18</v>
      </c>
      <c r="O8" s="173" t="s">
        <v>19</v>
      </c>
      <c r="P8" s="41" t="s">
        <v>20</v>
      </c>
      <c r="Q8" s="173" t="s">
        <v>21</v>
      </c>
      <c r="R8" s="41" t="s">
        <v>22</v>
      </c>
      <c r="S8" s="173" t="s">
        <v>23</v>
      </c>
      <c r="T8" s="41" t="s">
        <v>24</v>
      </c>
      <c r="U8" s="41" t="s">
        <v>25</v>
      </c>
      <c r="V8" s="173" t="s">
        <v>26</v>
      </c>
      <c r="W8" s="41" t="s">
        <v>27</v>
      </c>
      <c r="X8" s="41" t="s">
        <v>28</v>
      </c>
      <c r="Y8" s="41" t="s">
        <v>29</v>
      </c>
      <c r="Z8" s="173" t="s">
        <v>30</v>
      </c>
      <c r="AE8" s="44"/>
      <c r="AF8" s="44"/>
      <c r="AG8" s="44"/>
      <c r="AH8" s="45"/>
      <c r="AI8" s="45"/>
      <c r="AJ8" s="45"/>
      <c r="AK8" s="45"/>
      <c r="AL8" s="45"/>
      <c r="AM8" s="45"/>
      <c r="AN8" s="45"/>
      <c r="AP8" s="46" t="s">
        <v>31</v>
      </c>
      <c r="AT8"/>
    </row>
    <row r="9" spans="1:43" s="53" customFormat="1" ht="18.75" customHeight="1">
      <c r="A9" s="47" t="s">
        <v>343</v>
      </c>
      <c r="B9" s="47">
        <v>79</v>
      </c>
      <c r="C9" s="48">
        <f aca="true" ca="1" t="shared" si="0" ref="C9:C14">OFFSET(C9,15,0)</f>
        <v>1</v>
      </c>
      <c r="D9" s="58" t="s">
        <v>379</v>
      </c>
      <c r="E9" s="47" t="s">
        <v>34</v>
      </c>
      <c r="F9" s="47">
        <v>67</v>
      </c>
      <c r="G9" s="50" t="s">
        <v>380</v>
      </c>
      <c r="H9" s="50"/>
      <c r="I9" s="50"/>
      <c r="J9" s="50"/>
      <c r="K9" s="50"/>
      <c r="L9" s="51" t="s">
        <v>44</v>
      </c>
      <c r="M9" s="52"/>
      <c r="N9" s="52"/>
      <c r="O9" s="51" t="s">
        <v>381</v>
      </c>
      <c r="P9" s="52"/>
      <c r="Q9" s="52"/>
      <c r="R9" s="51" t="s">
        <v>44</v>
      </c>
      <c r="S9" s="52"/>
      <c r="T9" s="52"/>
      <c r="U9" s="51" t="s">
        <v>44</v>
      </c>
      <c r="V9" s="52"/>
      <c r="W9" s="52"/>
      <c r="X9" s="52"/>
      <c r="Y9" s="51" t="s">
        <v>44</v>
      </c>
      <c r="Z9" s="52"/>
      <c r="AE9" s="54"/>
      <c r="AF9" s="54"/>
      <c r="AG9" s="54"/>
      <c r="AH9" s="55"/>
      <c r="AI9" s="55"/>
      <c r="AJ9" s="55"/>
      <c r="AK9" s="56"/>
      <c r="AL9" s="55"/>
      <c r="AM9" s="56"/>
      <c r="AN9" s="55"/>
      <c r="AP9" s="46" t="s">
        <v>41</v>
      </c>
      <c r="AQ9" s="57">
        <f>IF(E9="M",100,IF(E9=1,100,IF(E9="","",120)))</f>
        <v>100</v>
      </c>
    </row>
    <row r="10" spans="1:42" s="57" customFormat="1" ht="21" customHeight="1">
      <c r="A10" s="47" t="s">
        <v>32</v>
      </c>
      <c r="B10" s="47">
        <v>44</v>
      </c>
      <c r="C10" s="48">
        <f ca="1" t="shared" si="0"/>
        <v>2</v>
      </c>
      <c r="D10" s="58" t="s">
        <v>382</v>
      </c>
      <c r="E10" s="47" t="s">
        <v>34</v>
      </c>
      <c r="F10" s="47">
        <v>69</v>
      </c>
      <c r="G10" s="50" t="s">
        <v>383</v>
      </c>
      <c r="H10" s="50"/>
      <c r="I10" s="50"/>
      <c r="J10" s="50"/>
      <c r="K10" s="50"/>
      <c r="L10" s="51" t="s">
        <v>39</v>
      </c>
      <c r="M10" s="52"/>
      <c r="N10" s="52"/>
      <c r="O10" s="52"/>
      <c r="P10" s="52"/>
      <c r="Q10" s="51"/>
      <c r="R10" s="52"/>
      <c r="S10" s="51"/>
      <c r="T10" s="52"/>
      <c r="U10" s="52"/>
      <c r="V10" s="51"/>
      <c r="W10" s="52"/>
      <c r="X10" s="52"/>
      <c r="Y10" s="52"/>
      <c r="Z10" s="51"/>
      <c r="AE10" s="54"/>
      <c r="AF10" s="54"/>
      <c r="AG10" s="54"/>
      <c r="AH10" s="55"/>
      <c r="AI10" s="55"/>
      <c r="AJ10" s="55"/>
      <c r="AK10" s="56"/>
      <c r="AL10" s="55"/>
      <c r="AM10" s="56"/>
      <c r="AN10" s="55"/>
      <c r="AP10" s="59" t="s">
        <v>46</v>
      </c>
    </row>
    <row r="11" spans="1:42" s="53" customFormat="1" ht="21" customHeight="1">
      <c r="A11" s="47" t="s">
        <v>156</v>
      </c>
      <c r="B11" s="47">
        <v>35</v>
      </c>
      <c r="C11" s="48">
        <f ca="1" t="shared" si="0"/>
        <v>3</v>
      </c>
      <c r="D11" s="49" t="s">
        <v>384</v>
      </c>
      <c r="E11" s="47" t="s">
        <v>34</v>
      </c>
      <c r="F11" s="47">
        <v>70</v>
      </c>
      <c r="G11" s="50" t="s">
        <v>173</v>
      </c>
      <c r="H11" s="50"/>
      <c r="I11" s="50"/>
      <c r="J11" s="50"/>
      <c r="K11" s="50"/>
      <c r="L11" s="52"/>
      <c r="M11" s="51" t="s">
        <v>36</v>
      </c>
      <c r="N11" s="52"/>
      <c r="O11" s="52"/>
      <c r="P11" s="51" t="s">
        <v>36</v>
      </c>
      <c r="Q11" s="52"/>
      <c r="R11" s="51" t="s">
        <v>36</v>
      </c>
      <c r="S11" s="52"/>
      <c r="T11" s="52"/>
      <c r="U11" s="52"/>
      <c r="V11" s="52"/>
      <c r="W11" s="51" t="s">
        <v>36</v>
      </c>
      <c r="X11" s="52"/>
      <c r="Y11" s="52"/>
      <c r="Z11" s="51"/>
      <c r="AP11" s="59" t="s">
        <v>50</v>
      </c>
    </row>
    <row r="12" spans="1:42" s="53" customFormat="1" ht="21" customHeight="1">
      <c r="A12" s="47" t="s">
        <v>32</v>
      </c>
      <c r="B12" s="47">
        <v>85</v>
      </c>
      <c r="C12" s="48">
        <f ca="1" t="shared" si="0"/>
        <v>4</v>
      </c>
      <c r="D12" s="49" t="s">
        <v>385</v>
      </c>
      <c r="E12" s="47" t="s">
        <v>34</v>
      </c>
      <c r="F12" s="47">
        <v>70</v>
      </c>
      <c r="G12" s="50" t="s">
        <v>48</v>
      </c>
      <c r="H12" s="50"/>
      <c r="I12" s="50"/>
      <c r="J12" s="50"/>
      <c r="K12" s="50"/>
      <c r="L12" s="52"/>
      <c r="M12" s="51" t="s">
        <v>44</v>
      </c>
      <c r="N12" s="52"/>
      <c r="O12" s="51" t="s">
        <v>247</v>
      </c>
      <c r="P12" s="52"/>
      <c r="Q12" s="52"/>
      <c r="R12" s="52"/>
      <c r="S12" s="52"/>
      <c r="T12" s="51" t="s">
        <v>44</v>
      </c>
      <c r="U12" s="52"/>
      <c r="V12" s="51"/>
      <c r="W12" s="52"/>
      <c r="X12" s="51" t="s">
        <v>44</v>
      </c>
      <c r="Y12" s="52"/>
      <c r="Z12" s="52"/>
      <c r="AP12" s="59" t="s">
        <v>53</v>
      </c>
    </row>
    <row r="13" spans="1:42" s="53" customFormat="1" ht="21" customHeight="1">
      <c r="A13" s="47" t="s">
        <v>343</v>
      </c>
      <c r="B13" s="47">
        <v>17</v>
      </c>
      <c r="C13" s="48">
        <f ca="1" t="shared" si="0"/>
        <v>5</v>
      </c>
      <c r="D13" s="49" t="s">
        <v>386</v>
      </c>
      <c r="E13" s="47" t="s">
        <v>34</v>
      </c>
      <c r="F13" s="47">
        <v>70</v>
      </c>
      <c r="G13" s="50" t="s">
        <v>387</v>
      </c>
      <c r="H13" s="50"/>
      <c r="I13" s="50"/>
      <c r="J13" s="50"/>
      <c r="K13" s="50"/>
      <c r="L13" s="52"/>
      <c r="M13" s="52"/>
      <c r="N13" s="51" t="s">
        <v>44</v>
      </c>
      <c r="O13" s="52"/>
      <c r="P13" s="52"/>
      <c r="Q13" s="51"/>
      <c r="R13" s="52"/>
      <c r="S13" s="52"/>
      <c r="T13" s="51" t="s">
        <v>36</v>
      </c>
      <c r="U13" s="52"/>
      <c r="V13" s="52"/>
      <c r="W13" s="51" t="s">
        <v>44</v>
      </c>
      <c r="X13" s="52"/>
      <c r="Y13" s="51" t="s">
        <v>36</v>
      </c>
      <c r="Z13" s="52"/>
      <c r="AP13" s="59" t="s">
        <v>56</v>
      </c>
    </row>
    <row r="14" spans="1:42" s="53" customFormat="1" ht="21" customHeight="1">
      <c r="A14" s="47" t="s">
        <v>32</v>
      </c>
      <c r="B14" s="47">
        <v>49</v>
      </c>
      <c r="C14" s="48">
        <f ca="1" t="shared" si="0"/>
        <v>6</v>
      </c>
      <c r="D14" s="49" t="s">
        <v>388</v>
      </c>
      <c r="E14" s="47" t="s">
        <v>34</v>
      </c>
      <c r="F14" s="47">
        <v>73</v>
      </c>
      <c r="G14" s="50" t="s">
        <v>324</v>
      </c>
      <c r="H14" s="50"/>
      <c r="I14" s="50"/>
      <c r="J14" s="50"/>
      <c r="K14" s="50"/>
      <c r="L14" s="52"/>
      <c r="M14" s="52"/>
      <c r="N14" s="51" t="s">
        <v>44</v>
      </c>
      <c r="O14" s="52"/>
      <c r="P14" s="51" t="s">
        <v>44</v>
      </c>
      <c r="Q14" s="52"/>
      <c r="R14" s="52"/>
      <c r="S14" s="51"/>
      <c r="T14" s="52"/>
      <c r="U14" s="51" t="s">
        <v>44</v>
      </c>
      <c r="V14" s="52"/>
      <c r="W14" s="52"/>
      <c r="X14" s="51" t="s">
        <v>389</v>
      </c>
      <c r="Y14" s="52"/>
      <c r="Z14" s="52"/>
      <c r="AP14" s="59" t="s">
        <v>60</v>
      </c>
    </row>
    <row r="15" spans="1:42" s="53" customFormat="1" ht="21" customHeight="1" hidden="1">
      <c r="A15" s="60"/>
      <c r="B15" s="60"/>
      <c r="C15" s="61"/>
      <c r="D15" s="62"/>
      <c r="E15" s="60"/>
      <c r="F15" s="60"/>
      <c r="G15" s="63"/>
      <c r="H15" s="63"/>
      <c r="I15" s="63"/>
      <c r="J15" s="63"/>
      <c r="K15" s="63"/>
      <c r="L15" s="64"/>
      <c r="M15" s="64"/>
      <c r="N15" s="65"/>
      <c r="O15" s="64"/>
      <c r="P15" s="64"/>
      <c r="Q15" s="64"/>
      <c r="R15" s="65"/>
      <c r="S15" s="64"/>
      <c r="T15" s="64"/>
      <c r="U15" s="65"/>
      <c r="V15" s="64"/>
      <c r="W15" s="64"/>
      <c r="X15" s="64"/>
      <c r="Y15" s="65"/>
      <c r="Z15" s="64"/>
      <c r="AA15" s="64"/>
      <c r="AB15" s="65"/>
      <c r="AP15" s="59"/>
    </row>
    <row r="16" spans="1:42" s="53" customFormat="1" ht="21" customHeight="1" hidden="1">
      <c r="A16" s="60"/>
      <c r="B16" s="60"/>
      <c r="C16" s="61"/>
      <c r="D16" s="62"/>
      <c r="E16" s="60"/>
      <c r="F16" s="60"/>
      <c r="G16" s="66"/>
      <c r="H16" s="66"/>
      <c r="I16" s="66"/>
      <c r="J16" s="66"/>
      <c r="K16" s="66"/>
      <c r="L16" s="64"/>
      <c r="M16" s="64"/>
      <c r="N16" s="64"/>
      <c r="O16" s="65"/>
      <c r="P16" s="64"/>
      <c r="Q16" s="64"/>
      <c r="R16" s="65"/>
      <c r="S16" s="64"/>
      <c r="T16" s="64"/>
      <c r="U16" s="64"/>
      <c r="V16" s="64"/>
      <c r="W16" s="64"/>
      <c r="X16" s="65"/>
      <c r="Y16" s="64"/>
      <c r="Z16" s="65"/>
      <c r="AA16" s="64"/>
      <c r="AB16" s="64"/>
      <c r="AP16" s="59"/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69"/>
      <c r="AA17" s="69"/>
      <c r="AB17" s="69"/>
      <c r="AC17" s="69"/>
      <c r="AD17" s="69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O18" s="55"/>
      <c r="AP18" s="55"/>
      <c r="AT18" s="70"/>
      <c r="AU18" s="71"/>
      <c r="AV18" s="71"/>
      <c r="AW18" s="71"/>
      <c r="AX18" s="71"/>
    </row>
    <row r="19" spans="1:50" s="53" customFormat="1" ht="21" customHeight="1" thickBot="1">
      <c r="A19" s="60"/>
      <c r="B19" s="60"/>
      <c r="C19" s="61"/>
      <c r="Q19" s="54"/>
      <c r="R19" s="54"/>
      <c r="S19" s="73" t="s">
        <v>61</v>
      </c>
      <c r="T19" s="73"/>
      <c r="U19" s="73"/>
      <c r="V19" s="73"/>
      <c r="W19" s="73"/>
      <c r="X19" s="73"/>
      <c r="Y19" s="54"/>
      <c r="Z19" s="74" t="s">
        <v>61</v>
      </c>
      <c r="AA19" s="75"/>
      <c r="AB19" s="75"/>
      <c r="AC19" s="75"/>
      <c r="AD19" s="75"/>
      <c r="AE19" s="75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B20" s="77"/>
      <c r="C20" s="77"/>
      <c r="D20" s="77"/>
      <c r="E20" s="77"/>
      <c r="F20" s="77"/>
      <c r="G20" s="78"/>
      <c r="H20" s="78"/>
      <c r="I20" s="78"/>
      <c r="J20" s="78"/>
      <c r="K20" s="44"/>
      <c r="L20" s="44"/>
      <c r="M20" s="44"/>
      <c r="N20" s="44"/>
      <c r="Q20" s="54"/>
      <c r="R20" s="54"/>
      <c r="S20" s="79" t="s">
        <v>62</v>
      </c>
      <c r="T20" s="80"/>
      <c r="U20" s="80"/>
      <c r="V20" s="80"/>
      <c r="W20" s="80"/>
      <c r="X20" s="81"/>
      <c r="Y20" s="54"/>
      <c r="Z20" s="74" t="s">
        <v>62</v>
      </c>
      <c r="AA20" s="74"/>
      <c r="AB20" s="74"/>
      <c r="AC20" s="74"/>
      <c r="AD20" s="74"/>
      <c r="AE20" s="74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S21" s="84">
        <v>30</v>
      </c>
      <c r="T21" s="85">
        <f>IF(AA21="","",AA21)</f>
      </c>
      <c r="U21" s="85">
        <f>IF(AB21="","",AB21)</f>
      </c>
      <c r="V21" s="85">
        <f>IF(AC21="","",AC21)</f>
      </c>
      <c r="W21" s="85">
        <f>IF(AD21="","",AD21)</f>
      </c>
      <c r="X21" s="86">
        <f>IF(AE21="","",AE21)</f>
      </c>
      <c r="Y21" s="44"/>
      <c r="Z21" s="87"/>
      <c r="AA21" s="87"/>
      <c r="AB21" s="87"/>
      <c r="AC21" s="87"/>
      <c r="AD21" s="87"/>
      <c r="AE21" s="87"/>
      <c r="AH21" s="45"/>
      <c r="AI21" s="45"/>
      <c r="AJ21" s="45"/>
      <c r="AK21" s="45"/>
      <c r="AL21" s="88"/>
      <c r="AM21" s="88"/>
      <c r="AN21" s="88"/>
      <c r="AP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93" t="s">
        <v>63</v>
      </c>
      <c r="T22" s="94"/>
      <c r="U22" s="94"/>
      <c r="V22" s="94"/>
      <c r="W22" s="94"/>
      <c r="X22" s="95"/>
      <c r="Z22" s="74" t="s">
        <v>63</v>
      </c>
      <c r="AA22" s="75"/>
      <c r="AB22" s="75"/>
      <c r="AC22" s="75"/>
      <c r="AD22" s="75"/>
      <c r="AE22" s="7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103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110">
        <v>7</v>
      </c>
      <c r="T23" s="111">
        <f aca="true" t="shared" si="1" ref="S23:X29">IF(AA23="","",AA23)</f>
      </c>
      <c r="U23" s="111">
        <f t="shared" si="1"/>
      </c>
      <c r="V23" s="111">
        <f t="shared" si="1"/>
      </c>
      <c r="W23" s="111">
        <f t="shared" si="1"/>
      </c>
      <c r="X23" s="112">
        <f t="shared" si="1"/>
      </c>
      <c r="Z23" s="113"/>
      <c r="AA23" s="113"/>
      <c r="AB23" s="113"/>
      <c r="AC23" s="113"/>
      <c r="AD23" s="113"/>
      <c r="AE23" s="113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PC</v>
      </c>
      <c r="B24" s="116">
        <f ca="1">OFFSET(B24,-15,0)</f>
        <v>79</v>
      </c>
      <c r="C24" s="117">
        <v>1</v>
      </c>
      <c r="D24" s="58" t="str">
        <f ca="1">OFFSET(D24,-15,0)</f>
        <v>HUC Gregoire</v>
      </c>
      <c r="E24" s="47" t="str">
        <f ca="1">OFFSET(E24,-15,0)</f>
        <v>M</v>
      </c>
      <c r="F24" s="47">
        <v>30</v>
      </c>
      <c r="G24" s="118">
        <v>0</v>
      </c>
      <c r="H24" s="118">
        <v>0</v>
      </c>
      <c r="I24" s="118">
        <v>0</v>
      </c>
      <c r="J24" s="118">
        <v>0</v>
      </c>
      <c r="K24" s="119">
        <v>0</v>
      </c>
      <c r="L24" s="120" t="s">
        <v>74</v>
      </c>
      <c r="M24" s="121">
        <f aca="true" t="shared" si="2" ref="M24:M29">SUM(G24:K24)</f>
        <v>0</v>
      </c>
      <c r="N24" s="122"/>
      <c r="O24" s="123"/>
      <c r="P24" s="124">
        <f aca="true" ca="1" t="shared" si="3" ref="P24:P29">SUM(OFFSET(P24,0,-10),OFFSET(P24,0,-3))</f>
        <v>30</v>
      </c>
      <c r="Q24" s="109"/>
      <c r="R24" s="76"/>
      <c r="S24" s="125">
        <f t="shared" si="1"/>
      </c>
      <c r="T24" s="126">
        <f t="shared" si="1"/>
      </c>
      <c r="U24" s="126">
        <f t="shared" si="1"/>
      </c>
      <c r="V24" s="126">
        <f t="shared" si="1"/>
      </c>
      <c r="W24" s="126">
        <f t="shared" si="1"/>
      </c>
      <c r="X24" s="127">
        <f t="shared" si="1"/>
      </c>
      <c r="Z24" s="128"/>
      <c r="AA24" s="128"/>
      <c r="AB24" s="128"/>
      <c r="AC24" s="128"/>
      <c r="AD24" s="128"/>
      <c r="AE24" s="128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4" ref="AQ24:AQ29">COUNT(G24:K24)</f>
        <v>5</v>
      </c>
    </row>
    <row r="25" spans="1:43" s="53" customFormat="1" ht="21" customHeight="1">
      <c r="A25" s="115" t="str">
        <f aca="true" ca="1" t="shared" si="5" ref="A25:B29">OFFSET(A25,-15,0)</f>
        <v>PDL</v>
      </c>
      <c r="B25" s="116">
        <f ca="1" t="shared" si="5"/>
        <v>44</v>
      </c>
      <c r="C25" s="117">
        <v>2</v>
      </c>
      <c r="D25" s="58" t="str">
        <f aca="true" ca="1" t="shared" si="6" ref="D25:E29">OFFSET(D25,-15,0)</f>
        <v>HALGAND Antoine</v>
      </c>
      <c r="E25" s="47" t="str">
        <f ca="1" t="shared" si="6"/>
        <v>M</v>
      </c>
      <c r="F25" s="47">
        <v>90</v>
      </c>
      <c r="G25" s="118">
        <v>10</v>
      </c>
      <c r="H25" s="118" t="str">
        <f>IF(L25&lt;&gt;"","-","")</f>
        <v>-</v>
      </c>
      <c r="I25" s="118" t="str">
        <f>IF(L25&lt;&gt;"","-","")</f>
        <v>-</v>
      </c>
      <c r="J25" s="118" t="str">
        <f>IF(L25&lt;&gt;"","-","")</f>
        <v>-</v>
      </c>
      <c r="K25" s="119" t="str">
        <f>IF(L25&lt;&gt;"","-","")</f>
        <v>-</v>
      </c>
      <c r="L25" s="120" t="s">
        <v>76</v>
      </c>
      <c r="M25" s="121">
        <f t="shared" si="2"/>
        <v>10</v>
      </c>
      <c r="N25" s="122"/>
      <c r="O25" s="123"/>
      <c r="P25" s="129">
        <f ca="1" t="shared" si="3"/>
        <v>100</v>
      </c>
      <c r="Q25" s="109"/>
      <c r="R25" s="76"/>
      <c r="S25" s="125">
        <f t="shared" si="1"/>
      </c>
      <c r="T25" s="126">
        <f t="shared" si="1"/>
      </c>
      <c r="U25" s="126">
        <f t="shared" si="1"/>
      </c>
      <c r="V25" s="126">
        <f t="shared" si="1"/>
      </c>
      <c r="W25" s="126">
        <f t="shared" si="1"/>
      </c>
      <c r="X25" s="127">
        <f t="shared" si="1"/>
      </c>
      <c r="Z25" s="128"/>
      <c r="AA25" s="128"/>
      <c r="AB25" s="128"/>
      <c r="AC25" s="128"/>
      <c r="AD25" s="128"/>
      <c r="AE25" s="128"/>
      <c r="AH25" s="55"/>
      <c r="AI25" s="55"/>
      <c r="AJ25" s="55"/>
      <c r="AK25" s="55"/>
      <c r="AL25" s="88"/>
      <c r="AM25" s="88"/>
      <c r="AN25" s="88"/>
      <c r="AO25" s="60"/>
      <c r="AQ25" s="53">
        <f t="shared" si="4"/>
        <v>1</v>
      </c>
    </row>
    <row r="26" spans="1:50" s="53" customFormat="1" ht="21" customHeight="1">
      <c r="A26" s="115" t="str">
        <f ca="1" t="shared" si="5"/>
        <v>BRE</v>
      </c>
      <c r="B26" s="116">
        <f ca="1" t="shared" si="5"/>
        <v>35</v>
      </c>
      <c r="C26" s="117">
        <v>3</v>
      </c>
      <c r="D26" s="49" t="str">
        <f ca="1" t="shared" si="6"/>
        <v>LANGOUET Jean</v>
      </c>
      <c r="E26" s="47" t="str">
        <f ca="1" t="shared" si="6"/>
        <v>M</v>
      </c>
      <c r="F26" s="47">
        <v>40</v>
      </c>
      <c r="G26" s="118">
        <v>10</v>
      </c>
      <c r="H26" s="118">
        <v>10</v>
      </c>
      <c r="I26" s="118">
        <v>10</v>
      </c>
      <c r="J26" s="118">
        <v>10</v>
      </c>
      <c r="K26" s="119">
        <v>10</v>
      </c>
      <c r="L26" s="120" t="s">
        <v>74</v>
      </c>
      <c r="M26" s="121">
        <f t="shared" si="2"/>
        <v>50</v>
      </c>
      <c r="N26" s="122"/>
      <c r="O26" s="123"/>
      <c r="P26" s="124">
        <f ca="1" t="shared" si="3"/>
        <v>90</v>
      </c>
      <c r="Q26" s="109"/>
      <c r="R26" s="76"/>
      <c r="S26" s="125">
        <v>100</v>
      </c>
      <c r="T26" s="126">
        <f t="shared" si="1"/>
      </c>
      <c r="U26" s="126">
        <f t="shared" si="1"/>
      </c>
      <c r="V26" s="126">
        <f t="shared" si="1"/>
      </c>
      <c r="W26" s="126">
        <f t="shared" si="1"/>
      </c>
      <c r="X26" s="127">
        <f t="shared" si="1"/>
      </c>
      <c r="Z26" s="128"/>
      <c r="AA26" s="128"/>
      <c r="AB26" s="128"/>
      <c r="AC26" s="128"/>
      <c r="AD26" s="128"/>
      <c r="AE26" s="128"/>
      <c r="AH26" s="55"/>
      <c r="AI26" s="55"/>
      <c r="AJ26" s="55"/>
      <c r="AK26" s="55"/>
      <c r="AL26" s="88"/>
      <c r="AM26" s="88"/>
      <c r="AN26" s="88"/>
      <c r="AO26" s="60"/>
      <c r="AQ26" s="53">
        <f t="shared" si="4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5"/>
        <v>PDL</v>
      </c>
      <c r="B27" s="116">
        <f ca="1" t="shared" si="5"/>
        <v>85</v>
      </c>
      <c r="C27" s="117">
        <v>4</v>
      </c>
      <c r="D27" s="49" t="str">
        <f ca="1" t="shared" si="6"/>
        <v>ROMET Nicolas</v>
      </c>
      <c r="E27" s="47" t="str">
        <f ca="1" t="shared" si="6"/>
        <v>M</v>
      </c>
      <c r="F27" s="47">
        <v>47</v>
      </c>
      <c r="G27" s="118">
        <v>0</v>
      </c>
      <c r="H27" s="118">
        <v>0</v>
      </c>
      <c r="I27" s="118">
        <v>0</v>
      </c>
      <c r="J27" s="118">
        <v>0</v>
      </c>
      <c r="K27" s="119">
        <f>IF(L27&lt;&gt;"","-","")</f>
      </c>
      <c r="L27" s="120"/>
      <c r="M27" s="121">
        <f t="shared" si="2"/>
        <v>0</v>
      </c>
      <c r="N27" s="122"/>
      <c r="O27" s="123"/>
      <c r="P27" s="124">
        <f ca="1" t="shared" si="3"/>
        <v>47</v>
      </c>
      <c r="Q27" s="109"/>
      <c r="R27" s="76"/>
      <c r="S27" s="125">
        <f t="shared" si="1"/>
      </c>
      <c r="T27" s="126">
        <f t="shared" si="1"/>
      </c>
      <c r="U27" s="126">
        <f t="shared" si="1"/>
      </c>
      <c r="V27" s="126">
        <f t="shared" si="1"/>
      </c>
      <c r="W27" s="126">
        <f t="shared" si="1"/>
      </c>
      <c r="X27" s="127">
        <f t="shared" si="1"/>
      </c>
      <c r="Z27" s="128"/>
      <c r="AA27" s="128"/>
      <c r="AB27" s="128"/>
      <c r="AC27" s="128"/>
      <c r="AD27" s="128"/>
      <c r="AE27" s="128"/>
      <c r="AH27" s="55"/>
      <c r="AI27" s="55"/>
      <c r="AJ27" s="55"/>
      <c r="AK27" s="55"/>
      <c r="AL27" s="88"/>
      <c r="AM27" s="88"/>
      <c r="AN27" s="88"/>
      <c r="AO27" s="60"/>
      <c r="AQ27" s="53">
        <f t="shared" si="4"/>
        <v>4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5"/>
        <v>PC</v>
      </c>
      <c r="B28" s="116">
        <f ca="1" t="shared" si="5"/>
        <v>17</v>
      </c>
      <c r="C28" s="117">
        <v>5</v>
      </c>
      <c r="D28" s="49" t="str">
        <f ca="1" t="shared" si="6"/>
        <v>TOURE Florian</v>
      </c>
      <c r="E28" s="47" t="str">
        <f ca="1" t="shared" si="6"/>
        <v>M</v>
      </c>
      <c r="F28" s="47">
        <v>64</v>
      </c>
      <c r="G28" s="118">
        <v>0</v>
      </c>
      <c r="H28" s="118">
        <v>10</v>
      </c>
      <c r="I28" s="118">
        <v>0</v>
      </c>
      <c r="J28" s="118">
        <v>10</v>
      </c>
      <c r="K28" s="119">
        <f>IF(L28&lt;&gt;"","-","")</f>
      </c>
      <c r="L28" s="120"/>
      <c r="M28" s="121">
        <f t="shared" si="2"/>
        <v>20</v>
      </c>
      <c r="N28" s="122"/>
      <c r="O28" s="123"/>
      <c r="P28" s="124">
        <f ca="1" t="shared" si="3"/>
        <v>84</v>
      </c>
      <c r="Q28" s="109"/>
      <c r="R28" s="76"/>
      <c r="S28" s="125">
        <f t="shared" si="1"/>
      </c>
      <c r="T28" s="126">
        <f t="shared" si="1"/>
      </c>
      <c r="U28" s="126">
        <f t="shared" si="1"/>
      </c>
      <c r="V28" s="126">
        <f t="shared" si="1"/>
      </c>
      <c r="W28" s="126">
        <f t="shared" si="1"/>
      </c>
      <c r="X28" s="127">
        <f t="shared" si="1"/>
      </c>
      <c r="Z28" s="128"/>
      <c r="AA28" s="128"/>
      <c r="AB28" s="128"/>
      <c r="AC28" s="128"/>
      <c r="AD28" s="128"/>
      <c r="AE28" s="128"/>
      <c r="AH28" s="55"/>
      <c r="AI28" s="55"/>
      <c r="AJ28" s="55"/>
      <c r="AK28" s="55"/>
      <c r="AL28" s="88"/>
      <c r="AM28" s="88"/>
      <c r="AN28" s="88"/>
      <c r="AO28" s="60"/>
      <c r="AQ28" s="53">
        <f t="shared" si="4"/>
        <v>4</v>
      </c>
      <c r="AR28" s="55"/>
      <c r="AT28" s="45"/>
      <c r="AU28" s="45"/>
      <c r="AV28" s="88"/>
      <c r="AW28" s="88"/>
      <c r="AX28" s="88"/>
    </row>
    <row r="29" spans="1:50" s="53" customFormat="1" ht="21" customHeight="1" thickBot="1">
      <c r="A29" s="132" t="str">
        <f ca="1" t="shared" si="5"/>
        <v>PDL</v>
      </c>
      <c r="B29" s="133">
        <f ca="1" t="shared" si="5"/>
        <v>49</v>
      </c>
      <c r="C29" s="134">
        <v>6</v>
      </c>
      <c r="D29" s="220" t="str">
        <f ca="1" t="shared" si="6"/>
        <v>EL OUTMANI Yacine</v>
      </c>
      <c r="E29" s="136" t="str">
        <f ca="1" t="shared" si="6"/>
        <v>M</v>
      </c>
      <c r="F29" s="136">
        <v>60</v>
      </c>
      <c r="G29" s="137">
        <v>0</v>
      </c>
      <c r="H29" s="137">
        <v>0</v>
      </c>
      <c r="I29" s="137">
        <v>10</v>
      </c>
      <c r="J29" s="137">
        <v>0</v>
      </c>
      <c r="K29" s="138">
        <f>IF(L29&lt;&gt;"","-","")</f>
      </c>
      <c r="L29" s="139"/>
      <c r="M29" s="140">
        <f t="shared" si="2"/>
        <v>10</v>
      </c>
      <c r="N29" s="141"/>
      <c r="O29" s="123"/>
      <c r="P29" s="124">
        <f ca="1" t="shared" si="3"/>
        <v>70</v>
      </c>
      <c r="Q29" s="109"/>
      <c r="R29" s="76"/>
      <c r="S29" s="142">
        <f t="shared" si="1"/>
      </c>
      <c r="T29" s="143">
        <f t="shared" si="1"/>
      </c>
      <c r="U29" s="143">
        <f t="shared" si="1"/>
      </c>
      <c r="V29" s="143">
        <f t="shared" si="1"/>
      </c>
      <c r="W29" s="143">
        <f t="shared" si="1"/>
      </c>
      <c r="X29" s="144">
        <f t="shared" si="1"/>
      </c>
      <c r="Z29" s="128"/>
      <c r="AA29" s="128"/>
      <c r="AB29" s="128"/>
      <c r="AC29" s="128"/>
      <c r="AD29" s="128"/>
      <c r="AE29" s="128"/>
      <c r="AH29" s="55"/>
      <c r="AI29" s="55"/>
      <c r="AJ29" s="55"/>
      <c r="AK29" s="55"/>
      <c r="AL29" s="88"/>
      <c r="AM29" s="88"/>
      <c r="AN29" s="88"/>
      <c r="AO29" s="60"/>
      <c r="AQ29" s="53">
        <f t="shared" si="4"/>
        <v>4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60"/>
      <c r="B30" s="60"/>
      <c r="C30" s="145" t="s">
        <v>77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6" t="s">
        <v>78</v>
      </c>
      <c r="N30" s="146"/>
      <c r="O30" s="146"/>
      <c r="P30" s="146"/>
      <c r="Q30" s="146"/>
      <c r="R30" s="76"/>
      <c r="AH30" s="55"/>
      <c r="AI30" s="55"/>
      <c r="AJ30" s="55"/>
      <c r="AK30" s="55"/>
      <c r="AL30" s="88"/>
      <c r="AM30" s="88"/>
      <c r="AN30" s="88"/>
      <c r="AO30" s="60"/>
      <c r="AR30" s="45"/>
      <c r="AT30" s="45"/>
      <c r="AU30" s="45"/>
      <c r="AV30" s="88"/>
      <c r="AW30" s="88"/>
      <c r="AX30" s="88"/>
    </row>
    <row r="31" spans="1:50" s="53" customFormat="1" ht="21" customHeight="1">
      <c r="A31" s="60"/>
      <c r="B31" s="60"/>
      <c r="C31" s="147"/>
      <c r="R31" s="148"/>
      <c r="S31" s="55"/>
      <c r="T31" s="55"/>
      <c r="U31" s="55"/>
      <c r="V31" s="55"/>
      <c r="W31" s="55"/>
      <c r="X31" s="55"/>
      <c r="Y31" s="88"/>
      <c r="Z31" s="55"/>
      <c r="AA31" s="55"/>
      <c r="AB31" s="55"/>
      <c r="AC31" s="55"/>
      <c r="AD31" s="55"/>
      <c r="AE31" s="55"/>
      <c r="AH31" s="55"/>
      <c r="AI31" s="55"/>
      <c r="AJ31" s="55"/>
      <c r="AK31" s="55"/>
      <c r="AL31" s="88"/>
      <c r="AM31" s="88"/>
      <c r="AN31" s="88"/>
      <c r="AO31" s="60"/>
      <c r="AR31" s="45"/>
      <c r="AT31" s="45"/>
      <c r="AU31" s="45"/>
      <c r="AV31" s="88"/>
      <c r="AW31" s="88"/>
      <c r="AX31" s="88"/>
    </row>
    <row r="32" spans="1:50" s="53" customFormat="1" ht="21" customHeight="1">
      <c r="A32" s="60"/>
      <c r="B32" s="60"/>
      <c r="C32" s="147"/>
      <c r="R32" s="149"/>
      <c r="S32" s="149"/>
      <c r="T32" s="149"/>
      <c r="U32" s="149"/>
      <c r="V32" s="149"/>
      <c r="W32" s="149"/>
      <c r="X32" s="149"/>
      <c r="Y32" s="149"/>
      <c r="Z32" s="88"/>
      <c r="AA32" s="150"/>
      <c r="AB32" s="150"/>
      <c r="AC32" s="151"/>
      <c r="AD32" s="148"/>
      <c r="AE32" s="148"/>
      <c r="AF32" s="88"/>
      <c r="AG32" s="88"/>
      <c r="AH32" s="88"/>
      <c r="AI32" s="88"/>
      <c r="AN32" s="152"/>
      <c r="AO32" s="152"/>
      <c r="AP32" s="152"/>
      <c r="AR32" s="88"/>
      <c r="AS32" s="88"/>
      <c r="AT32" s="153"/>
      <c r="AU32" s="45"/>
      <c r="AV32" s="45"/>
      <c r="AW32" s="45"/>
      <c r="AX32" s="45"/>
    </row>
    <row r="33" spans="1:50" s="53" customFormat="1" ht="21" customHeight="1">
      <c r="A33" s="60"/>
      <c r="B33" s="60"/>
      <c r="C33" s="147"/>
      <c r="D33" s="60"/>
      <c r="E33" s="60"/>
      <c r="F33" s="60"/>
      <c r="G33" s="60"/>
      <c r="H33" s="60"/>
      <c r="I33" s="60"/>
      <c r="J33" s="60"/>
      <c r="K33" s="60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88"/>
      <c r="AA33" s="150"/>
      <c r="AB33" s="150"/>
      <c r="AC33" s="151"/>
      <c r="AD33" s="148"/>
      <c r="AE33" s="148"/>
      <c r="AF33" s="88"/>
      <c r="AG33" s="88"/>
      <c r="AH33" s="88"/>
      <c r="AI33" s="88"/>
      <c r="AN33" s="152"/>
      <c r="AO33" s="152"/>
      <c r="AP33" s="152"/>
      <c r="AR33" s="88"/>
      <c r="AS33" s="88"/>
      <c r="AT33" s="153"/>
      <c r="AU33" s="45"/>
      <c r="AV33" s="55"/>
      <c r="AW33" s="45"/>
      <c r="AX33" s="45"/>
    </row>
    <row r="34" spans="1:50" s="53" customFormat="1" ht="21" customHeight="1" hidden="1">
      <c r="A34" s="57"/>
      <c r="B34" s="57"/>
      <c r="C34" s="57"/>
      <c r="D34" s="154"/>
      <c r="E34" s="154"/>
      <c r="F34" s="154"/>
      <c r="G34" s="154"/>
      <c r="H34" s="154"/>
      <c r="I34" s="154"/>
      <c r="J34" s="154"/>
      <c r="K34" s="154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  <c r="AR34" s="88"/>
      <c r="AS34" s="88"/>
      <c r="AT34" s="153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COUNT(L35:Z35,Z42:AE42)</f>
        <v>6</v>
      </c>
      <c r="D35" s="90"/>
      <c r="G35" s="157" t="s">
        <v>79</v>
      </c>
      <c r="H35" s="158"/>
      <c r="I35" s="158"/>
      <c r="J35" s="158"/>
      <c r="K35" s="159"/>
      <c r="L35" s="160">
        <v>1</v>
      </c>
      <c r="M35" s="160">
        <v>2</v>
      </c>
      <c r="N35" s="160">
        <v>3</v>
      </c>
      <c r="O35" s="160"/>
      <c r="P35" s="160">
        <v>5</v>
      </c>
      <c r="Q35" s="160"/>
      <c r="R35" s="160"/>
      <c r="S35" s="161"/>
      <c r="T35" s="161">
        <v>4</v>
      </c>
      <c r="U35" s="160"/>
      <c r="V35" s="160"/>
      <c r="W35" s="160">
        <v>6</v>
      </c>
      <c r="X35" s="160"/>
      <c r="Y35" s="160"/>
      <c r="Z35" s="160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3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4" t="s">
        <v>80</v>
      </c>
      <c r="H36" s="165"/>
      <c r="I36" s="165"/>
      <c r="J36" s="165"/>
      <c r="K36" s="166"/>
      <c r="L36" s="160">
        <v>1</v>
      </c>
      <c r="M36" s="160">
        <v>1</v>
      </c>
      <c r="N36" s="160">
        <v>1</v>
      </c>
      <c r="O36" s="160"/>
      <c r="P36" s="160">
        <v>2</v>
      </c>
      <c r="Q36" s="160"/>
      <c r="R36" s="160"/>
      <c r="S36" s="161"/>
      <c r="T36" s="161">
        <v>2</v>
      </c>
      <c r="U36" s="160"/>
      <c r="V36" s="160"/>
      <c r="W36" s="160">
        <v>3</v>
      </c>
      <c r="X36" s="160"/>
      <c r="Y36" s="160"/>
      <c r="Z36" s="160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3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4" t="s">
        <v>81</v>
      </c>
      <c r="H37" s="165"/>
      <c r="I37" s="165"/>
      <c r="J37" s="165"/>
      <c r="K37" s="166"/>
      <c r="L37" s="160">
        <v>1</v>
      </c>
      <c r="M37" s="160">
        <v>1</v>
      </c>
      <c r="N37" s="160">
        <v>1</v>
      </c>
      <c r="O37" s="160"/>
      <c r="P37" s="160">
        <v>2</v>
      </c>
      <c r="Q37" s="160"/>
      <c r="R37" s="160"/>
      <c r="S37" s="161"/>
      <c r="T37" s="161">
        <v>2</v>
      </c>
      <c r="U37" s="160"/>
      <c r="V37" s="160"/>
      <c r="W37" s="160">
        <v>3</v>
      </c>
      <c r="X37" s="160"/>
      <c r="Y37" s="160"/>
      <c r="Z37" s="160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3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67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8">
        <v>0</v>
      </c>
      <c r="M39" s="168">
        <v>10</v>
      </c>
      <c r="N39" s="168">
        <v>0</v>
      </c>
      <c r="O39" s="168"/>
      <c r="P39" s="168">
        <v>10</v>
      </c>
      <c r="Q39" s="168"/>
      <c r="R39" s="168"/>
      <c r="S39" s="168"/>
      <c r="T39" s="168">
        <v>0</v>
      </c>
      <c r="U39" s="168"/>
      <c r="V39" s="168"/>
      <c r="W39" s="168">
        <v>10</v>
      </c>
      <c r="X39" s="168"/>
      <c r="Y39" s="168"/>
      <c r="Z39" s="168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6" ht="15" hidden="1">
      <c r="L40" s="168">
        <v>10</v>
      </c>
      <c r="M40" s="168">
        <v>0</v>
      </c>
      <c r="N40" s="168">
        <v>0</v>
      </c>
      <c r="O40" s="168"/>
      <c r="P40" s="168">
        <v>0</v>
      </c>
      <c r="Q40" s="168"/>
      <c r="R40" s="168"/>
      <c r="S40" s="168"/>
      <c r="T40" s="168">
        <v>10</v>
      </c>
      <c r="U40" s="168"/>
      <c r="V40" s="168"/>
      <c r="W40" s="168">
        <v>0</v>
      </c>
      <c r="X40" s="168"/>
      <c r="Y40" s="168"/>
      <c r="Z40" s="168"/>
    </row>
    <row r="41" ht="5.25" customHeight="1" hidden="1"/>
    <row r="42" spans="4:31" ht="14.25" customHeight="1" hidden="1">
      <c r="D42" s="53"/>
      <c r="Y42" s="3"/>
      <c r="Z42" s="169"/>
      <c r="AA42" s="169"/>
      <c r="AB42" s="169"/>
      <c r="AC42" s="169"/>
      <c r="AD42" s="169"/>
      <c r="AE42" s="169"/>
    </row>
    <row r="43" spans="4:31" ht="15" hidden="1">
      <c r="D43" s="53"/>
      <c r="Z43" s="168"/>
      <c r="AA43" s="168"/>
      <c r="AB43" s="168"/>
      <c r="AC43" s="168"/>
      <c r="AD43" s="168"/>
      <c r="AE43" s="168"/>
    </row>
    <row r="44" spans="26:31" ht="15" hidden="1">
      <c r="Z44" s="168"/>
      <c r="AA44" s="168"/>
      <c r="AB44" s="168"/>
      <c r="AC44" s="168"/>
      <c r="AD44" s="168"/>
      <c r="AE44" s="168"/>
    </row>
    <row r="45" ht="4.5" customHeight="1" hidden="1"/>
    <row r="46" spans="26:31" ht="15" hidden="1">
      <c r="Z46" s="168"/>
      <c r="AA46" s="168"/>
      <c r="AB46" s="168"/>
      <c r="AC46" s="168"/>
      <c r="AD46" s="168"/>
      <c r="AE46" s="168"/>
    </row>
    <row r="47" spans="26:31" ht="15" hidden="1">
      <c r="Z47" s="168"/>
      <c r="AA47" s="168"/>
      <c r="AB47" s="168"/>
      <c r="AC47" s="168"/>
      <c r="AD47" s="168"/>
      <c r="AE47" s="168"/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2" activePane="bottomLeft" state="frozen"/>
      <selection pane="topLeft" activeCell="G16" sqref="G16:K16"/>
      <selection pane="bottomLeft" activeCell="Z8" sqref="Z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390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34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40" t="s">
        <v>15</v>
      </c>
      <c r="H8" s="40"/>
      <c r="I8" s="40"/>
      <c r="J8" s="40"/>
      <c r="K8" s="40"/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 t="s">
        <v>22</v>
      </c>
      <c r="S8" s="41" t="s">
        <v>23</v>
      </c>
      <c r="T8" s="41" t="s">
        <v>24</v>
      </c>
      <c r="U8" s="41" t="s">
        <v>25</v>
      </c>
      <c r="V8" s="41" t="s">
        <v>26</v>
      </c>
      <c r="W8" s="41" t="s">
        <v>27</v>
      </c>
      <c r="X8" s="41" t="s">
        <v>28</v>
      </c>
      <c r="Y8" s="41" t="s">
        <v>29</v>
      </c>
      <c r="Z8" s="41" t="s">
        <v>30</v>
      </c>
      <c r="AE8" s="44"/>
      <c r="AF8" s="44"/>
      <c r="AG8" s="44"/>
      <c r="AH8" s="45"/>
      <c r="AI8" s="45"/>
      <c r="AJ8" s="45"/>
      <c r="AK8" s="45"/>
      <c r="AL8" s="45"/>
      <c r="AM8" s="45"/>
      <c r="AN8" s="45"/>
      <c r="AP8" s="46" t="s">
        <v>31</v>
      </c>
      <c r="AT8"/>
    </row>
    <row r="9" spans="1:43" s="53" customFormat="1" ht="18.75" customHeight="1">
      <c r="A9" s="47" t="s">
        <v>32</v>
      </c>
      <c r="B9" s="47">
        <v>49</v>
      </c>
      <c r="C9" s="48">
        <f aca="true" ca="1" t="shared" si="0" ref="C9:C14">OFFSET(C9,15,0)</f>
        <v>1</v>
      </c>
      <c r="D9" s="58" t="s">
        <v>391</v>
      </c>
      <c r="E9" s="47" t="s">
        <v>34</v>
      </c>
      <c r="F9" s="47">
        <v>73</v>
      </c>
      <c r="G9" s="50" t="s">
        <v>242</v>
      </c>
      <c r="H9" s="50"/>
      <c r="I9" s="50"/>
      <c r="J9" s="50"/>
      <c r="K9" s="50"/>
      <c r="L9" s="51" t="s">
        <v>45</v>
      </c>
      <c r="M9" s="52"/>
      <c r="N9" s="52"/>
      <c r="O9" s="51" t="s">
        <v>37</v>
      </c>
      <c r="P9" s="52"/>
      <c r="Q9" s="52"/>
      <c r="R9" s="51" t="s">
        <v>36</v>
      </c>
      <c r="S9" s="52"/>
      <c r="T9" s="52"/>
      <c r="U9" s="51" t="s">
        <v>91</v>
      </c>
      <c r="V9" s="52"/>
      <c r="W9" s="52"/>
      <c r="X9" s="52"/>
      <c r="Y9" s="51" t="s">
        <v>110</v>
      </c>
      <c r="Z9" s="52"/>
      <c r="AE9" s="54"/>
      <c r="AF9" s="54"/>
      <c r="AG9" s="54"/>
      <c r="AH9" s="55"/>
      <c r="AI9" s="55"/>
      <c r="AJ9" s="55"/>
      <c r="AK9" s="56"/>
      <c r="AL9" s="55"/>
      <c r="AM9" s="56"/>
      <c r="AN9" s="55"/>
      <c r="AP9" s="46" t="s">
        <v>41</v>
      </c>
      <c r="AQ9" s="57">
        <f>IF(E9="M",100,IF(E9=1,100,IF(E9="","",120)))</f>
        <v>100</v>
      </c>
    </row>
    <row r="10" spans="1:42" s="57" customFormat="1" ht="21" customHeight="1">
      <c r="A10" s="47" t="s">
        <v>32</v>
      </c>
      <c r="B10" s="47">
        <v>49</v>
      </c>
      <c r="C10" s="48">
        <f ca="1" t="shared" si="0"/>
        <v>2</v>
      </c>
      <c r="D10" s="58" t="s">
        <v>392</v>
      </c>
      <c r="E10" s="47" t="s">
        <v>34</v>
      </c>
      <c r="F10" s="47">
        <v>74</v>
      </c>
      <c r="G10" s="50" t="s">
        <v>393</v>
      </c>
      <c r="H10" s="50"/>
      <c r="I10" s="50"/>
      <c r="J10" s="50"/>
      <c r="K10" s="50"/>
      <c r="L10" s="51" t="s">
        <v>44</v>
      </c>
      <c r="M10" s="52"/>
      <c r="N10" s="52"/>
      <c r="O10" s="52"/>
      <c r="P10" s="52"/>
      <c r="Q10" s="51" t="s">
        <v>40</v>
      </c>
      <c r="R10" s="52"/>
      <c r="S10" s="51" t="s">
        <v>44</v>
      </c>
      <c r="T10" s="52"/>
      <c r="U10" s="52"/>
      <c r="V10" s="51" t="s">
        <v>44</v>
      </c>
      <c r="W10" s="52"/>
      <c r="X10" s="52"/>
      <c r="Y10" s="52"/>
      <c r="Z10" s="51" t="s">
        <v>36</v>
      </c>
      <c r="AE10" s="54"/>
      <c r="AF10" s="54"/>
      <c r="AG10" s="54"/>
      <c r="AH10" s="55"/>
      <c r="AI10" s="55"/>
      <c r="AJ10" s="55"/>
      <c r="AK10" s="56"/>
      <c r="AL10" s="55"/>
      <c r="AM10" s="56"/>
      <c r="AN10" s="55"/>
      <c r="AP10" s="59" t="s">
        <v>46</v>
      </c>
    </row>
    <row r="11" spans="1:42" s="53" customFormat="1" ht="21" customHeight="1">
      <c r="A11" s="47" t="s">
        <v>32</v>
      </c>
      <c r="B11" s="47">
        <v>49</v>
      </c>
      <c r="C11" s="48">
        <f ca="1" t="shared" si="0"/>
        <v>3</v>
      </c>
      <c r="D11" s="58" t="s">
        <v>394</v>
      </c>
      <c r="E11" s="47" t="s">
        <v>34</v>
      </c>
      <c r="F11" s="47">
        <v>75</v>
      </c>
      <c r="G11" s="50" t="s">
        <v>204</v>
      </c>
      <c r="H11" s="50"/>
      <c r="I11" s="50"/>
      <c r="J11" s="50"/>
      <c r="K11" s="50"/>
      <c r="L11" s="52"/>
      <c r="M11" s="51" t="s">
        <v>44</v>
      </c>
      <c r="N11" s="52"/>
      <c r="O11" s="52"/>
      <c r="P11" s="51" t="s">
        <v>44</v>
      </c>
      <c r="Q11" s="52"/>
      <c r="R11" s="51" t="s">
        <v>44</v>
      </c>
      <c r="S11" s="52"/>
      <c r="T11" s="52"/>
      <c r="U11" s="52"/>
      <c r="V11" s="52"/>
      <c r="W11" s="51" t="s">
        <v>38</v>
      </c>
      <c r="X11" s="52"/>
      <c r="Y11" s="52"/>
      <c r="Z11" s="51" t="s">
        <v>44</v>
      </c>
      <c r="AP11" s="59" t="s">
        <v>50</v>
      </c>
    </row>
    <row r="12" spans="1:42" s="53" customFormat="1" ht="21" customHeight="1">
      <c r="A12" s="47" t="s">
        <v>156</v>
      </c>
      <c r="B12" s="47">
        <v>35</v>
      </c>
      <c r="C12" s="48">
        <f ca="1" t="shared" si="0"/>
        <v>4</v>
      </c>
      <c r="D12" s="58" t="s">
        <v>395</v>
      </c>
      <c r="E12" s="47" t="s">
        <v>34</v>
      </c>
      <c r="F12" s="47">
        <v>79</v>
      </c>
      <c r="G12" s="50" t="s">
        <v>281</v>
      </c>
      <c r="H12" s="50"/>
      <c r="I12" s="50"/>
      <c r="J12" s="50"/>
      <c r="K12" s="50"/>
      <c r="L12" s="52"/>
      <c r="M12" s="51" t="s">
        <v>110</v>
      </c>
      <c r="N12" s="52"/>
      <c r="O12" s="51" t="s">
        <v>38</v>
      </c>
      <c r="P12" s="52"/>
      <c r="Q12" s="52"/>
      <c r="R12" s="52"/>
      <c r="S12" s="52"/>
      <c r="T12" s="51" t="s">
        <v>110</v>
      </c>
      <c r="U12" s="52"/>
      <c r="V12" s="51" t="s">
        <v>36</v>
      </c>
      <c r="W12" s="52"/>
      <c r="X12" s="51" t="s">
        <v>36</v>
      </c>
      <c r="Y12" s="52"/>
      <c r="Z12" s="52"/>
      <c r="AP12" s="59" t="s">
        <v>53</v>
      </c>
    </row>
    <row r="13" spans="1:42" s="53" customFormat="1" ht="21" customHeight="1">
      <c r="A13" s="47" t="s">
        <v>32</v>
      </c>
      <c r="B13" s="47">
        <v>49</v>
      </c>
      <c r="C13" s="48">
        <f ca="1" t="shared" si="0"/>
        <v>5</v>
      </c>
      <c r="D13" s="58" t="s">
        <v>396</v>
      </c>
      <c r="E13" s="47" t="s">
        <v>34</v>
      </c>
      <c r="F13" s="47">
        <v>88</v>
      </c>
      <c r="G13" s="50" t="s">
        <v>249</v>
      </c>
      <c r="H13" s="50"/>
      <c r="I13" s="50"/>
      <c r="J13" s="50"/>
      <c r="K13" s="50"/>
      <c r="L13" s="52"/>
      <c r="M13" s="52"/>
      <c r="N13" s="51" t="s">
        <v>44</v>
      </c>
      <c r="O13" s="52"/>
      <c r="P13" s="52"/>
      <c r="Q13" s="51" t="s">
        <v>97</v>
      </c>
      <c r="R13" s="52"/>
      <c r="S13" s="52"/>
      <c r="T13" s="51" t="s">
        <v>44</v>
      </c>
      <c r="U13" s="52"/>
      <c r="V13" s="52"/>
      <c r="W13" s="51" t="s">
        <v>98</v>
      </c>
      <c r="X13" s="52"/>
      <c r="Y13" s="51" t="s">
        <v>44</v>
      </c>
      <c r="Z13" s="52"/>
      <c r="AP13" s="59" t="s">
        <v>56</v>
      </c>
    </row>
    <row r="14" spans="1:42" s="53" customFormat="1" ht="21" customHeight="1">
      <c r="A14" s="47" t="s">
        <v>32</v>
      </c>
      <c r="B14" s="47">
        <v>85</v>
      </c>
      <c r="C14" s="48">
        <f ca="1" t="shared" si="0"/>
        <v>6</v>
      </c>
      <c r="D14" s="58" t="s">
        <v>397</v>
      </c>
      <c r="E14" s="47" t="s">
        <v>34</v>
      </c>
      <c r="F14" s="47">
        <v>110</v>
      </c>
      <c r="G14" s="50" t="s">
        <v>367</v>
      </c>
      <c r="H14" s="50"/>
      <c r="I14" s="50"/>
      <c r="J14" s="50"/>
      <c r="K14" s="50"/>
      <c r="L14" s="52"/>
      <c r="M14" s="52"/>
      <c r="N14" s="51" t="s">
        <v>210</v>
      </c>
      <c r="O14" s="52"/>
      <c r="P14" s="51" t="s">
        <v>36</v>
      </c>
      <c r="Q14" s="52"/>
      <c r="R14" s="52"/>
      <c r="S14" s="51" t="s">
        <v>44</v>
      </c>
      <c r="T14" s="52"/>
      <c r="U14" s="51" t="s">
        <v>44</v>
      </c>
      <c r="V14" s="52"/>
      <c r="W14" s="52"/>
      <c r="X14" s="51" t="s">
        <v>44</v>
      </c>
      <c r="Y14" s="52"/>
      <c r="Z14" s="52"/>
      <c r="AP14" s="59" t="s">
        <v>60</v>
      </c>
    </row>
    <row r="15" spans="1:42" s="53" customFormat="1" ht="21" customHeight="1" hidden="1">
      <c r="A15" s="60"/>
      <c r="B15" s="60"/>
      <c r="C15" s="61"/>
      <c r="D15" s="62"/>
      <c r="E15" s="60"/>
      <c r="F15" s="60"/>
      <c r="G15" s="63"/>
      <c r="H15" s="63"/>
      <c r="I15" s="63"/>
      <c r="J15" s="63"/>
      <c r="K15" s="63"/>
      <c r="L15" s="64"/>
      <c r="M15" s="64"/>
      <c r="N15" s="65"/>
      <c r="O15" s="64"/>
      <c r="P15" s="64"/>
      <c r="Q15" s="64"/>
      <c r="R15" s="65"/>
      <c r="S15" s="64"/>
      <c r="T15" s="64"/>
      <c r="U15" s="65"/>
      <c r="V15" s="64"/>
      <c r="W15" s="64"/>
      <c r="X15" s="64"/>
      <c r="Y15" s="65"/>
      <c r="Z15" s="64"/>
      <c r="AA15" s="64"/>
      <c r="AB15" s="65"/>
      <c r="AP15" s="59"/>
    </row>
    <row r="16" spans="1:42" s="53" customFormat="1" ht="21" customHeight="1" hidden="1">
      <c r="A16" s="60"/>
      <c r="B16" s="60"/>
      <c r="C16" s="61"/>
      <c r="D16" s="62"/>
      <c r="E16" s="60"/>
      <c r="F16" s="60"/>
      <c r="G16" s="66"/>
      <c r="H16" s="66"/>
      <c r="I16" s="66"/>
      <c r="J16" s="66"/>
      <c r="K16" s="66"/>
      <c r="L16" s="64"/>
      <c r="M16" s="64"/>
      <c r="N16" s="64"/>
      <c r="O16" s="65"/>
      <c r="P16" s="64"/>
      <c r="Q16" s="64"/>
      <c r="R16" s="65"/>
      <c r="S16" s="64"/>
      <c r="T16" s="64"/>
      <c r="U16" s="64"/>
      <c r="V16" s="64"/>
      <c r="W16" s="64"/>
      <c r="X16" s="65"/>
      <c r="Y16" s="64"/>
      <c r="Z16" s="65"/>
      <c r="AA16" s="64"/>
      <c r="AB16" s="64"/>
      <c r="AP16" s="59"/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69"/>
      <c r="AA17" s="69"/>
      <c r="AB17" s="69"/>
      <c r="AC17" s="69"/>
      <c r="AD17" s="69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O18" s="55"/>
      <c r="AP18" s="55"/>
      <c r="AT18" s="70"/>
      <c r="AU18" s="71"/>
      <c r="AV18" s="71"/>
      <c r="AW18" s="71"/>
      <c r="AX18" s="71"/>
    </row>
    <row r="19" spans="1:50" s="53" customFormat="1" ht="21" customHeight="1" thickBot="1">
      <c r="A19" s="60"/>
      <c r="B19" s="60"/>
      <c r="C19" s="61"/>
      <c r="Q19" s="54"/>
      <c r="R19" s="54"/>
      <c r="S19" s="73" t="s">
        <v>61</v>
      </c>
      <c r="T19" s="73"/>
      <c r="U19" s="73"/>
      <c r="V19" s="73"/>
      <c r="W19" s="73"/>
      <c r="X19" s="73"/>
      <c r="Y19" s="54"/>
      <c r="Z19" s="74" t="s">
        <v>61</v>
      </c>
      <c r="AA19" s="75"/>
      <c r="AB19" s="75"/>
      <c r="AC19" s="75"/>
      <c r="AD19" s="75"/>
      <c r="AE19" s="75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B20" s="77"/>
      <c r="C20" s="77"/>
      <c r="D20" s="77"/>
      <c r="E20" s="77"/>
      <c r="F20" s="77"/>
      <c r="G20" s="78"/>
      <c r="H20" s="78"/>
      <c r="I20" s="78"/>
      <c r="J20" s="78"/>
      <c r="K20" s="44"/>
      <c r="L20" s="44"/>
      <c r="M20" s="44"/>
      <c r="N20" s="44"/>
      <c r="Q20" s="54"/>
      <c r="R20" s="54"/>
      <c r="S20" s="79" t="s">
        <v>62</v>
      </c>
      <c r="T20" s="80"/>
      <c r="U20" s="80"/>
      <c r="V20" s="80"/>
      <c r="W20" s="80"/>
      <c r="X20" s="81"/>
      <c r="Y20" s="54"/>
      <c r="Z20" s="74" t="s">
        <v>62</v>
      </c>
      <c r="AA20" s="74"/>
      <c r="AB20" s="74"/>
      <c r="AC20" s="74"/>
      <c r="AD20" s="74"/>
      <c r="AE20" s="74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S21" s="84">
        <f aca="true" t="shared" si="1" ref="S21:X21">IF(Z21="","",Z21)</f>
      </c>
      <c r="T21" s="85">
        <f t="shared" si="1"/>
      </c>
      <c r="U21" s="85">
        <f t="shared" si="1"/>
      </c>
      <c r="V21" s="85">
        <f t="shared" si="1"/>
      </c>
      <c r="W21" s="85">
        <f t="shared" si="1"/>
      </c>
      <c r="X21" s="86">
        <f t="shared" si="1"/>
      </c>
      <c r="Y21" s="44"/>
      <c r="Z21" s="87"/>
      <c r="AA21" s="87"/>
      <c r="AB21" s="87"/>
      <c r="AC21" s="87"/>
      <c r="AD21" s="87"/>
      <c r="AE21" s="87"/>
      <c r="AH21" s="45"/>
      <c r="AI21" s="45"/>
      <c r="AJ21" s="45"/>
      <c r="AK21" s="45"/>
      <c r="AL21" s="88"/>
      <c r="AM21" s="88"/>
      <c r="AN21" s="88"/>
      <c r="AP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93" t="s">
        <v>63</v>
      </c>
      <c r="T22" s="94"/>
      <c r="U22" s="94"/>
      <c r="V22" s="94"/>
      <c r="W22" s="94"/>
      <c r="X22" s="95"/>
      <c r="Z22" s="74" t="s">
        <v>63</v>
      </c>
      <c r="AA22" s="75"/>
      <c r="AB22" s="75"/>
      <c r="AC22" s="75"/>
      <c r="AD22" s="75"/>
      <c r="AE22" s="7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103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110">
        <f aca="true" t="shared" si="2" ref="S23:X29">IF(Z23="","",Z23)</f>
      </c>
      <c r="T23" s="111">
        <f t="shared" si="2"/>
      </c>
      <c r="U23" s="111">
        <f t="shared" si="2"/>
      </c>
      <c r="V23" s="111">
        <f t="shared" si="2"/>
      </c>
      <c r="W23" s="111">
        <f t="shared" si="2"/>
      </c>
      <c r="X23" s="112">
        <f t="shared" si="2"/>
      </c>
      <c r="Z23" s="113"/>
      <c r="AA23" s="113"/>
      <c r="AB23" s="113"/>
      <c r="AC23" s="113"/>
      <c r="AD23" s="113"/>
      <c r="AE23" s="113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49</v>
      </c>
      <c r="C24" s="117">
        <v>1</v>
      </c>
      <c r="D24" s="58" t="str">
        <f ca="1">OFFSET(D24,-15,0)</f>
        <v>KETOBIAKOU Guillaume</v>
      </c>
      <c r="E24" s="47" t="str">
        <f ca="1">OFFSET(E24,-15,0)</f>
        <v>M</v>
      </c>
      <c r="F24" s="47">
        <v>30</v>
      </c>
      <c r="G24" s="118">
        <v>7</v>
      </c>
      <c r="H24" s="118">
        <v>7</v>
      </c>
      <c r="I24" s="118">
        <v>10</v>
      </c>
      <c r="J24" s="118">
        <v>10</v>
      </c>
      <c r="K24" s="119">
        <v>10</v>
      </c>
      <c r="L24" s="120" t="s">
        <v>74</v>
      </c>
      <c r="M24" s="121">
        <f aca="true" t="shared" si="3" ref="M24:M29">SUM(G24:K24)</f>
        <v>44</v>
      </c>
      <c r="N24" s="122"/>
      <c r="O24" s="123"/>
      <c r="P24" s="124">
        <f aca="true" ca="1" t="shared" si="4" ref="P24:P29">SUM(OFFSET(P24,0,-10),OFFSET(P24,0,-3))</f>
        <v>74</v>
      </c>
      <c r="Q24" s="109"/>
      <c r="R24" s="76"/>
      <c r="S24" s="125">
        <f t="shared" si="2"/>
      </c>
      <c r="T24" s="126">
        <f t="shared" si="2"/>
      </c>
      <c r="U24" s="126">
        <f t="shared" si="2"/>
      </c>
      <c r="V24" s="126">
        <f t="shared" si="2"/>
      </c>
      <c r="W24" s="126">
        <f t="shared" si="2"/>
      </c>
      <c r="X24" s="127">
        <f t="shared" si="2"/>
      </c>
      <c r="Z24" s="128"/>
      <c r="AA24" s="128"/>
      <c r="AB24" s="128"/>
      <c r="AC24" s="128"/>
      <c r="AD24" s="128"/>
      <c r="AE24" s="128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5" ref="AQ24:AQ29">COUNT(G24:K24)</f>
        <v>5</v>
      </c>
    </row>
    <row r="25" spans="1:43" s="53" customFormat="1" ht="21" customHeight="1">
      <c r="A25" s="115" t="str">
        <f aca="true" ca="1" t="shared" si="6" ref="A25:B29">OFFSET(A25,-15,0)</f>
        <v>PDL</v>
      </c>
      <c r="B25" s="116">
        <f ca="1" t="shared" si="6"/>
        <v>49</v>
      </c>
      <c r="C25" s="117">
        <v>2</v>
      </c>
      <c r="D25" s="58" t="str">
        <f aca="true" ca="1" t="shared" si="7" ref="D25:E29">OFFSET(D25,-15,0)</f>
        <v>GAREAU SPALANZANI William</v>
      </c>
      <c r="E25" s="47" t="str">
        <f ca="1" t="shared" si="7"/>
        <v>M</v>
      </c>
      <c r="F25" s="47">
        <v>40</v>
      </c>
      <c r="G25" s="118">
        <v>0</v>
      </c>
      <c r="H25" s="118">
        <v>7</v>
      </c>
      <c r="I25" s="118">
        <v>0</v>
      </c>
      <c r="J25" s="118">
        <v>0</v>
      </c>
      <c r="K25" s="119">
        <v>10</v>
      </c>
      <c r="L25" s="120" t="s">
        <v>74</v>
      </c>
      <c r="M25" s="121">
        <f t="shared" si="3"/>
        <v>17</v>
      </c>
      <c r="N25" s="122"/>
      <c r="O25" s="123"/>
      <c r="P25" s="124">
        <f ca="1" t="shared" si="4"/>
        <v>57</v>
      </c>
      <c r="Q25" s="109"/>
      <c r="R25" s="76"/>
      <c r="S25" s="125">
        <f t="shared" si="2"/>
      </c>
      <c r="T25" s="126">
        <f t="shared" si="2"/>
      </c>
      <c r="U25" s="126">
        <f t="shared" si="2"/>
      </c>
      <c r="V25" s="126">
        <f t="shared" si="2"/>
      </c>
      <c r="W25" s="126">
        <f t="shared" si="2"/>
      </c>
      <c r="X25" s="127">
        <f t="shared" si="2"/>
      </c>
      <c r="Z25" s="128"/>
      <c r="AA25" s="128"/>
      <c r="AB25" s="128"/>
      <c r="AC25" s="128"/>
      <c r="AD25" s="128"/>
      <c r="AE25" s="128"/>
      <c r="AH25" s="55"/>
      <c r="AI25" s="55"/>
      <c r="AJ25" s="55"/>
      <c r="AK25" s="55"/>
      <c r="AL25" s="88"/>
      <c r="AM25" s="88"/>
      <c r="AN25" s="88"/>
      <c r="AO25" s="60"/>
      <c r="AQ25" s="53">
        <f t="shared" si="5"/>
        <v>5</v>
      </c>
    </row>
    <row r="26" spans="1:50" s="53" customFormat="1" ht="21" customHeight="1">
      <c r="A26" s="115" t="str">
        <f ca="1" t="shared" si="6"/>
        <v>PDL</v>
      </c>
      <c r="B26" s="116">
        <f ca="1" t="shared" si="6"/>
        <v>49</v>
      </c>
      <c r="C26" s="117">
        <v>3</v>
      </c>
      <c r="D26" s="58" t="str">
        <f ca="1" t="shared" si="7"/>
        <v>GELINEAU Kevin</v>
      </c>
      <c r="E26" s="47" t="str">
        <f ca="1" t="shared" si="7"/>
        <v>M</v>
      </c>
      <c r="F26" s="47">
        <v>0</v>
      </c>
      <c r="G26" s="118">
        <v>0</v>
      </c>
      <c r="H26" s="118">
        <v>0</v>
      </c>
      <c r="I26" s="118">
        <v>0</v>
      </c>
      <c r="J26" s="118">
        <v>0</v>
      </c>
      <c r="K26" s="119">
        <v>0</v>
      </c>
      <c r="L26" s="120" t="s">
        <v>74</v>
      </c>
      <c r="M26" s="121">
        <f t="shared" si="3"/>
        <v>0</v>
      </c>
      <c r="N26" s="122"/>
      <c r="O26" s="123"/>
      <c r="P26" s="124">
        <f ca="1" t="shared" si="4"/>
        <v>0</v>
      </c>
      <c r="Q26" s="109"/>
      <c r="R26" s="76"/>
      <c r="S26" s="125">
        <f t="shared" si="2"/>
      </c>
      <c r="T26" s="126">
        <f t="shared" si="2"/>
      </c>
      <c r="U26" s="126">
        <f t="shared" si="2"/>
      </c>
      <c r="V26" s="126">
        <f t="shared" si="2"/>
      </c>
      <c r="W26" s="126">
        <f t="shared" si="2"/>
      </c>
      <c r="X26" s="127">
        <f t="shared" si="2"/>
      </c>
      <c r="Z26" s="128"/>
      <c r="AA26" s="128"/>
      <c r="AB26" s="128"/>
      <c r="AC26" s="128"/>
      <c r="AD26" s="128"/>
      <c r="AE26" s="128"/>
      <c r="AH26" s="55"/>
      <c r="AI26" s="55"/>
      <c r="AJ26" s="55"/>
      <c r="AK26" s="55"/>
      <c r="AL26" s="88"/>
      <c r="AM26" s="88"/>
      <c r="AN26" s="88"/>
      <c r="AO26" s="60"/>
      <c r="AQ26" s="53">
        <f t="shared" si="5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6"/>
        <v>BRE</v>
      </c>
      <c r="B27" s="116">
        <f ca="1" t="shared" si="6"/>
        <v>35</v>
      </c>
      <c r="C27" s="117">
        <v>4</v>
      </c>
      <c r="D27" s="58" t="str">
        <f ca="1" t="shared" si="7"/>
        <v>AUDIC Armand</v>
      </c>
      <c r="E27" s="47" t="str">
        <f ca="1" t="shared" si="7"/>
        <v>M</v>
      </c>
      <c r="F27" s="47">
        <v>27</v>
      </c>
      <c r="G27" s="118">
        <v>10</v>
      </c>
      <c r="H27" s="118">
        <v>0</v>
      </c>
      <c r="I27" s="118">
        <v>10</v>
      </c>
      <c r="J27" s="118">
        <v>10</v>
      </c>
      <c r="K27" s="119">
        <v>10</v>
      </c>
      <c r="L27" s="120" t="s">
        <v>74</v>
      </c>
      <c r="M27" s="121">
        <f t="shared" si="3"/>
        <v>40</v>
      </c>
      <c r="N27" s="122"/>
      <c r="O27" s="123"/>
      <c r="P27" s="124">
        <f ca="1" t="shared" si="4"/>
        <v>67</v>
      </c>
      <c r="Q27" s="109"/>
      <c r="R27" s="76"/>
      <c r="S27" s="125">
        <f t="shared" si="2"/>
      </c>
      <c r="T27" s="126">
        <f t="shared" si="2"/>
      </c>
      <c r="U27" s="126">
        <f t="shared" si="2"/>
      </c>
      <c r="V27" s="126">
        <f t="shared" si="2"/>
      </c>
      <c r="W27" s="126">
        <f t="shared" si="2"/>
      </c>
      <c r="X27" s="127">
        <f t="shared" si="2"/>
      </c>
      <c r="Z27" s="128"/>
      <c r="AA27" s="128"/>
      <c r="AB27" s="128"/>
      <c r="AC27" s="128"/>
      <c r="AD27" s="128"/>
      <c r="AE27" s="128"/>
      <c r="AH27" s="55"/>
      <c r="AI27" s="55"/>
      <c r="AJ27" s="55"/>
      <c r="AK27" s="55"/>
      <c r="AL27" s="88"/>
      <c r="AM27" s="88"/>
      <c r="AN27" s="88"/>
      <c r="AO27" s="60"/>
      <c r="AQ27" s="53">
        <f t="shared" si="5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6"/>
        <v>PDL</v>
      </c>
      <c r="B28" s="116">
        <f ca="1" t="shared" si="6"/>
        <v>49</v>
      </c>
      <c r="C28" s="117">
        <v>5</v>
      </c>
      <c r="D28" s="58" t="str">
        <f ca="1" t="shared" si="7"/>
        <v>LUCAS Flavian</v>
      </c>
      <c r="E28" s="47" t="str">
        <f ca="1" t="shared" si="7"/>
        <v>M</v>
      </c>
      <c r="F28" s="47">
        <v>40</v>
      </c>
      <c r="G28" s="118">
        <v>0</v>
      </c>
      <c r="H28" s="118">
        <v>0</v>
      </c>
      <c r="I28" s="118">
        <v>0</v>
      </c>
      <c r="J28" s="118">
        <v>10</v>
      </c>
      <c r="K28" s="119">
        <v>0</v>
      </c>
      <c r="L28" s="120" t="s">
        <v>74</v>
      </c>
      <c r="M28" s="121">
        <f t="shared" si="3"/>
        <v>10</v>
      </c>
      <c r="N28" s="122"/>
      <c r="O28" s="123"/>
      <c r="P28" s="124">
        <f ca="1" t="shared" si="4"/>
        <v>50</v>
      </c>
      <c r="Q28" s="109"/>
      <c r="R28" s="76"/>
      <c r="S28" s="125">
        <f t="shared" si="2"/>
      </c>
      <c r="T28" s="126">
        <f t="shared" si="2"/>
      </c>
      <c r="U28" s="126">
        <f t="shared" si="2"/>
      </c>
      <c r="V28" s="126">
        <f t="shared" si="2"/>
      </c>
      <c r="W28" s="126">
        <f t="shared" si="2"/>
      </c>
      <c r="X28" s="127">
        <f t="shared" si="2"/>
      </c>
      <c r="Z28" s="128"/>
      <c r="AA28" s="128"/>
      <c r="AB28" s="128"/>
      <c r="AC28" s="128"/>
      <c r="AD28" s="128"/>
      <c r="AE28" s="128"/>
      <c r="AH28" s="55"/>
      <c r="AI28" s="55"/>
      <c r="AJ28" s="55"/>
      <c r="AK28" s="55"/>
      <c r="AL28" s="88"/>
      <c r="AM28" s="88"/>
      <c r="AN28" s="88"/>
      <c r="AO28" s="60"/>
      <c r="AQ28" s="53">
        <f t="shared" si="5"/>
        <v>5</v>
      </c>
      <c r="AR28" s="55"/>
      <c r="AT28" s="45"/>
      <c r="AU28" s="45"/>
      <c r="AV28" s="88"/>
      <c r="AW28" s="88"/>
      <c r="AX28" s="88"/>
    </row>
    <row r="29" spans="1:50" s="53" customFormat="1" ht="21" customHeight="1" thickBot="1">
      <c r="A29" s="132" t="str">
        <f ca="1" t="shared" si="6"/>
        <v>PDL</v>
      </c>
      <c r="B29" s="133">
        <f ca="1" t="shared" si="6"/>
        <v>85</v>
      </c>
      <c r="C29" s="134">
        <v>6</v>
      </c>
      <c r="D29" s="135" t="str">
        <f ca="1" t="shared" si="7"/>
        <v>LEROY Paul</v>
      </c>
      <c r="E29" s="136" t="str">
        <f ca="1" t="shared" si="7"/>
        <v>M</v>
      </c>
      <c r="F29" s="136">
        <v>0</v>
      </c>
      <c r="G29" s="137">
        <v>10</v>
      </c>
      <c r="H29" s="137">
        <v>10</v>
      </c>
      <c r="I29" s="137">
        <v>0</v>
      </c>
      <c r="J29" s="137">
        <v>0</v>
      </c>
      <c r="K29" s="138">
        <v>0</v>
      </c>
      <c r="L29" s="139" t="s">
        <v>74</v>
      </c>
      <c r="M29" s="140">
        <f t="shared" si="3"/>
        <v>20</v>
      </c>
      <c r="N29" s="141"/>
      <c r="O29" s="123"/>
      <c r="P29" s="124">
        <f ca="1" t="shared" si="4"/>
        <v>20</v>
      </c>
      <c r="Q29" s="109"/>
      <c r="R29" s="76"/>
      <c r="S29" s="142">
        <f t="shared" si="2"/>
      </c>
      <c r="T29" s="143">
        <f t="shared" si="2"/>
      </c>
      <c r="U29" s="143">
        <f t="shared" si="2"/>
      </c>
      <c r="V29" s="143">
        <f t="shared" si="2"/>
      </c>
      <c r="W29" s="143">
        <f t="shared" si="2"/>
      </c>
      <c r="X29" s="144">
        <f t="shared" si="2"/>
      </c>
      <c r="Z29" s="128"/>
      <c r="AA29" s="128"/>
      <c r="AB29" s="128"/>
      <c r="AC29" s="128"/>
      <c r="AD29" s="128"/>
      <c r="AE29" s="128"/>
      <c r="AH29" s="55"/>
      <c r="AI29" s="55"/>
      <c r="AJ29" s="55"/>
      <c r="AK29" s="55"/>
      <c r="AL29" s="88"/>
      <c r="AM29" s="88"/>
      <c r="AN29" s="88"/>
      <c r="AO29" s="60"/>
      <c r="AQ29" s="53">
        <f t="shared" si="5"/>
        <v>5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60"/>
      <c r="B30" s="60"/>
      <c r="C30" s="145" t="s">
        <v>77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6" t="s">
        <v>78</v>
      </c>
      <c r="N30" s="146"/>
      <c r="O30" s="146"/>
      <c r="P30" s="146"/>
      <c r="Q30" s="146"/>
      <c r="R30" s="76"/>
      <c r="AH30" s="55"/>
      <c r="AI30" s="55"/>
      <c r="AJ30" s="55"/>
      <c r="AK30" s="55"/>
      <c r="AL30" s="88"/>
      <c r="AM30" s="88"/>
      <c r="AN30" s="88"/>
      <c r="AO30" s="60"/>
      <c r="AR30" s="45"/>
      <c r="AT30" s="45"/>
      <c r="AU30" s="45"/>
      <c r="AV30" s="88"/>
      <c r="AW30" s="88"/>
      <c r="AX30" s="88"/>
    </row>
    <row r="31" spans="1:50" s="53" customFormat="1" ht="21" customHeight="1">
      <c r="A31" s="60"/>
      <c r="B31" s="60"/>
      <c r="C31" s="147"/>
      <c r="R31" s="148"/>
      <c r="S31" s="55"/>
      <c r="T31" s="55"/>
      <c r="U31" s="55"/>
      <c r="V31" s="55"/>
      <c r="W31" s="55"/>
      <c r="X31" s="55"/>
      <c r="Y31" s="88"/>
      <c r="Z31" s="55"/>
      <c r="AA31" s="55"/>
      <c r="AB31" s="55"/>
      <c r="AC31" s="55"/>
      <c r="AD31" s="55"/>
      <c r="AE31" s="55"/>
      <c r="AH31" s="55"/>
      <c r="AI31" s="55"/>
      <c r="AJ31" s="55"/>
      <c r="AK31" s="55"/>
      <c r="AL31" s="88"/>
      <c r="AM31" s="88"/>
      <c r="AN31" s="88"/>
      <c r="AO31" s="60"/>
      <c r="AR31" s="45"/>
      <c r="AT31" s="45"/>
      <c r="AU31" s="45"/>
      <c r="AV31" s="88"/>
      <c r="AW31" s="88"/>
      <c r="AX31" s="88"/>
    </row>
    <row r="32" spans="1:50" s="53" customFormat="1" ht="21" customHeight="1">
      <c r="A32" s="60"/>
      <c r="B32" s="60"/>
      <c r="C32" s="147"/>
      <c r="R32" s="149"/>
      <c r="S32" s="149"/>
      <c r="T32" s="149"/>
      <c r="U32" s="149"/>
      <c r="V32" s="149"/>
      <c r="W32" s="149"/>
      <c r="X32" s="149"/>
      <c r="Y32" s="149"/>
      <c r="Z32" s="88"/>
      <c r="AA32" s="150"/>
      <c r="AB32" s="150"/>
      <c r="AC32" s="151"/>
      <c r="AD32" s="148"/>
      <c r="AE32" s="148"/>
      <c r="AF32" s="88"/>
      <c r="AG32" s="88"/>
      <c r="AH32" s="88"/>
      <c r="AI32" s="88"/>
      <c r="AN32" s="152"/>
      <c r="AO32" s="152"/>
      <c r="AP32" s="152"/>
      <c r="AR32" s="88"/>
      <c r="AS32" s="88"/>
      <c r="AT32" s="153"/>
      <c r="AU32" s="45"/>
      <c r="AV32" s="45"/>
      <c r="AW32" s="45"/>
      <c r="AX32" s="45"/>
    </row>
    <row r="33" spans="1:50" s="53" customFormat="1" ht="21" customHeight="1">
      <c r="A33" s="60"/>
      <c r="B33" s="60"/>
      <c r="C33" s="147"/>
      <c r="D33" s="60"/>
      <c r="E33" s="60"/>
      <c r="F33" s="60"/>
      <c r="G33" s="60"/>
      <c r="H33" s="60"/>
      <c r="I33" s="60"/>
      <c r="J33" s="60"/>
      <c r="K33" s="60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88"/>
      <c r="AA33" s="150"/>
      <c r="AB33" s="150"/>
      <c r="AC33" s="151"/>
      <c r="AD33" s="148"/>
      <c r="AE33" s="148"/>
      <c r="AF33" s="88"/>
      <c r="AG33" s="88"/>
      <c r="AH33" s="88"/>
      <c r="AI33" s="88"/>
      <c r="AN33" s="152"/>
      <c r="AO33" s="152"/>
      <c r="AP33" s="152"/>
      <c r="AR33" s="88"/>
      <c r="AS33" s="88"/>
      <c r="AT33" s="153"/>
      <c r="AU33" s="45"/>
      <c r="AV33" s="55"/>
      <c r="AW33" s="45"/>
      <c r="AX33" s="45"/>
    </row>
    <row r="34" spans="1:50" s="53" customFormat="1" ht="21" customHeight="1" hidden="1">
      <c r="A34" s="57"/>
      <c r="B34" s="57"/>
      <c r="C34" s="57"/>
      <c r="D34" s="154"/>
      <c r="E34" s="154"/>
      <c r="F34" s="154"/>
      <c r="G34" s="154"/>
      <c r="H34" s="154"/>
      <c r="I34" s="154"/>
      <c r="J34" s="154"/>
      <c r="K34" s="154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  <c r="AR34" s="88"/>
      <c r="AS34" s="88"/>
      <c r="AT34" s="153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COUNT(L35:Z35,Z42:AE42)</f>
        <v>14</v>
      </c>
      <c r="D35" s="90"/>
      <c r="G35" s="157" t="s">
        <v>79</v>
      </c>
      <c r="H35" s="158"/>
      <c r="I35" s="158"/>
      <c r="J35" s="158"/>
      <c r="K35" s="159"/>
      <c r="L35" s="160">
        <v>1</v>
      </c>
      <c r="M35" s="160">
        <v>2</v>
      </c>
      <c r="N35" s="160">
        <v>3</v>
      </c>
      <c r="O35" s="160">
        <v>4</v>
      </c>
      <c r="P35" s="160">
        <v>5</v>
      </c>
      <c r="Q35" s="160">
        <v>6</v>
      </c>
      <c r="R35" s="160">
        <v>7</v>
      </c>
      <c r="S35" s="161">
        <v>8</v>
      </c>
      <c r="T35" s="161">
        <v>9</v>
      </c>
      <c r="U35" s="160">
        <v>10</v>
      </c>
      <c r="V35" s="160">
        <v>11</v>
      </c>
      <c r="W35" s="160">
        <v>12</v>
      </c>
      <c r="X35" s="160">
        <v>13</v>
      </c>
      <c r="Y35" s="160">
        <v>14</v>
      </c>
      <c r="Z35" s="160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3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4" t="s">
        <v>80</v>
      </c>
      <c r="H36" s="165"/>
      <c r="I36" s="165"/>
      <c r="J36" s="165"/>
      <c r="K36" s="166"/>
      <c r="L36" s="160">
        <v>1</v>
      </c>
      <c r="M36" s="160">
        <v>1</v>
      </c>
      <c r="N36" s="160">
        <v>1</v>
      </c>
      <c r="O36" s="160">
        <v>2</v>
      </c>
      <c r="P36" s="160">
        <v>2</v>
      </c>
      <c r="Q36" s="160">
        <v>2</v>
      </c>
      <c r="R36" s="160">
        <v>3</v>
      </c>
      <c r="S36" s="161">
        <v>3</v>
      </c>
      <c r="T36" s="161">
        <v>3</v>
      </c>
      <c r="U36" s="160">
        <v>4</v>
      </c>
      <c r="V36" s="160">
        <v>4</v>
      </c>
      <c r="W36" s="160">
        <v>4</v>
      </c>
      <c r="X36" s="160">
        <v>5</v>
      </c>
      <c r="Y36" s="160">
        <v>5</v>
      </c>
      <c r="Z36" s="160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3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4" t="s">
        <v>81</v>
      </c>
      <c r="H37" s="165"/>
      <c r="I37" s="165"/>
      <c r="J37" s="165"/>
      <c r="K37" s="166"/>
      <c r="L37" s="160">
        <v>1</v>
      </c>
      <c r="M37" s="160">
        <v>1</v>
      </c>
      <c r="N37" s="160">
        <v>1</v>
      </c>
      <c r="O37" s="160">
        <v>2</v>
      </c>
      <c r="P37" s="160">
        <v>2</v>
      </c>
      <c r="Q37" s="160">
        <v>2</v>
      </c>
      <c r="R37" s="160">
        <v>3</v>
      </c>
      <c r="S37" s="161">
        <v>3</v>
      </c>
      <c r="T37" s="161">
        <v>3</v>
      </c>
      <c r="U37" s="160">
        <v>4</v>
      </c>
      <c r="V37" s="160">
        <v>4</v>
      </c>
      <c r="W37" s="160">
        <v>4</v>
      </c>
      <c r="X37" s="160">
        <v>5</v>
      </c>
      <c r="Y37" s="160">
        <v>5</v>
      </c>
      <c r="Z37" s="160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3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67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8">
        <v>7</v>
      </c>
      <c r="M39" s="168">
        <v>0</v>
      </c>
      <c r="N39" s="168">
        <v>0</v>
      </c>
      <c r="O39" s="168">
        <v>7</v>
      </c>
      <c r="P39" s="168">
        <v>0</v>
      </c>
      <c r="Q39" s="168">
        <v>7</v>
      </c>
      <c r="R39" s="168">
        <v>10</v>
      </c>
      <c r="S39" s="168">
        <v>0</v>
      </c>
      <c r="T39" s="168">
        <v>10</v>
      </c>
      <c r="U39" s="168">
        <v>10</v>
      </c>
      <c r="V39" s="168">
        <v>0</v>
      </c>
      <c r="W39" s="168">
        <v>0</v>
      </c>
      <c r="X39" s="168">
        <v>10</v>
      </c>
      <c r="Y39" s="168">
        <v>10</v>
      </c>
      <c r="Z39" s="168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6" ht="15" hidden="1">
      <c r="L40" s="168">
        <v>0</v>
      </c>
      <c r="M40" s="168">
        <v>10</v>
      </c>
      <c r="N40" s="168">
        <v>10</v>
      </c>
      <c r="O40" s="168">
        <v>0</v>
      </c>
      <c r="P40" s="168">
        <v>10</v>
      </c>
      <c r="Q40" s="168">
        <v>0</v>
      </c>
      <c r="R40" s="168">
        <v>0</v>
      </c>
      <c r="S40" s="168">
        <v>0</v>
      </c>
      <c r="T40" s="168">
        <v>0</v>
      </c>
      <c r="U40" s="168">
        <v>0</v>
      </c>
      <c r="V40" s="168">
        <v>10</v>
      </c>
      <c r="W40" s="168">
        <v>10</v>
      </c>
      <c r="X40" s="168">
        <v>0</v>
      </c>
      <c r="Y40" s="168">
        <v>0</v>
      </c>
      <c r="Z40" s="168"/>
    </row>
    <row r="41" ht="5.25" customHeight="1" hidden="1"/>
    <row r="42" spans="4:31" ht="14.25" customHeight="1" hidden="1">
      <c r="D42" s="53"/>
      <c r="Y42" s="3"/>
      <c r="Z42" s="169"/>
      <c r="AA42" s="169"/>
      <c r="AB42" s="169"/>
      <c r="AC42" s="169"/>
      <c r="AD42" s="169"/>
      <c r="AE42" s="169"/>
    </row>
    <row r="43" spans="4:31" ht="15" hidden="1">
      <c r="D43" s="53"/>
      <c r="Z43" s="168"/>
      <c r="AA43" s="168"/>
      <c r="AB43" s="168"/>
      <c r="AC43" s="168"/>
      <c r="AD43" s="168"/>
      <c r="AE43" s="168"/>
    </row>
    <row r="44" spans="26:31" ht="15" hidden="1">
      <c r="Z44" s="168"/>
      <c r="AA44" s="168"/>
      <c r="AB44" s="168"/>
      <c r="AC44" s="168"/>
      <c r="AD44" s="168"/>
      <c r="AE44" s="168"/>
    </row>
    <row r="45" ht="4.5" customHeight="1" hidden="1"/>
    <row r="46" spans="26:31" ht="15" hidden="1">
      <c r="Z46" s="168"/>
      <c r="AA46" s="168"/>
      <c r="AB46" s="168"/>
      <c r="AC46" s="168"/>
      <c r="AD46" s="168"/>
      <c r="AE46" s="168"/>
    </row>
    <row r="47" spans="26:31" ht="15" hidden="1">
      <c r="Z47" s="168"/>
      <c r="AA47" s="168"/>
      <c r="AB47" s="168"/>
      <c r="AC47" s="168"/>
      <c r="AD47" s="168"/>
      <c r="AE47" s="168"/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5" activePane="bottomLeft" state="frozen"/>
      <selection pane="topLeft" activeCell="AC57" sqref="AC57"/>
      <selection pane="bottomLeft" activeCell="I20" sqref="I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398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35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70" t="s">
        <v>15</v>
      </c>
      <c r="H8" s="171"/>
      <c r="I8" s="171"/>
      <c r="J8" s="171"/>
      <c r="K8" s="172"/>
      <c r="L8" s="224" t="s">
        <v>19</v>
      </c>
      <c r="M8" s="224" t="s">
        <v>30</v>
      </c>
      <c r="N8" s="225" t="s">
        <v>24</v>
      </c>
      <c r="O8" s="224" t="s">
        <v>183</v>
      </c>
      <c r="P8" s="224" t="s">
        <v>29</v>
      </c>
      <c r="Q8" s="224" t="s">
        <v>23</v>
      </c>
      <c r="R8" s="225" t="s">
        <v>133</v>
      </c>
      <c r="S8" s="224" t="s">
        <v>27</v>
      </c>
      <c r="T8" s="224" t="s">
        <v>84</v>
      </c>
      <c r="U8" s="225" t="s">
        <v>25</v>
      </c>
      <c r="V8" s="226" t="s">
        <v>26</v>
      </c>
      <c r="W8" s="224" t="s">
        <v>86</v>
      </c>
      <c r="X8" s="224" t="s">
        <v>182</v>
      </c>
      <c r="Y8" s="226" t="s">
        <v>83</v>
      </c>
      <c r="Z8" s="224" t="s">
        <v>140</v>
      </c>
      <c r="AA8" s="224" t="s">
        <v>113</v>
      </c>
      <c r="AB8" s="226" t="s">
        <v>21</v>
      </c>
      <c r="AC8" s="226" t="s">
        <v>20</v>
      </c>
      <c r="AD8" s="224" t="s">
        <v>175</v>
      </c>
      <c r="AE8" s="226" t="s">
        <v>87</v>
      </c>
      <c r="AF8" s="44"/>
      <c r="AG8" s="44"/>
      <c r="AH8" s="45"/>
      <c r="AI8" s="45"/>
      <c r="AJ8" s="45"/>
      <c r="AK8" s="45"/>
      <c r="AL8" s="45"/>
      <c r="AM8" s="45"/>
      <c r="AN8" s="45"/>
      <c r="AP8" s="46" t="s">
        <v>257</v>
      </c>
      <c r="AT8"/>
    </row>
    <row r="9" spans="1:43" s="53" customFormat="1" ht="18.75" customHeight="1">
      <c r="A9" s="47" t="s">
        <v>156</v>
      </c>
      <c r="B9" s="47">
        <v>35</v>
      </c>
      <c r="C9" s="48">
        <f ca="1">OFFSET(C9,15,0)</f>
        <v>1</v>
      </c>
      <c r="D9" s="276" t="s">
        <v>399</v>
      </c>
      <c r="E9" s="47" t="s">
        <v>34</v>
      </c>
      <c r="F9" s="47">
        <v>52</v>
      </c>
      <c r="G9" s="230" t="s">
        <v>173</v>
      </c>
      <c r="H9" s="231"/>
      <c r="I9" s="231"/>
      <c r="J9" s="231"/>
      <c r="K9" s="232"/>
      <c r="L9" s="51" t="s">
        <v>44</v>
      </c>
      <c r="M9" s="52"/>
      <c r="N9" s="52"/>
      <c r="O9" s="52"/>
      <c r="P9" s="51" t="s">
        <v>44</v>
      </c>
      <c r="Q9" s="52"/>
      <c r="R9" s="52"/>
      <c r="S9" s="52"/>
      <c r="T9" s="52"/>
      <c r="U9" s="51"/>
      <c r="V9" s="52"/>
      <c r="W9" s="52"/>
      <c r="X9" s="52"/>
      <c r="Y9" s="52"/>
      <c r="Z9" s="52"/>
      <c r="AA9" s="51" t="s">
        <v>44</v>
      </c>
      <c r="AB9" s="52"/>
      <c r="AC9" s="52"/>
      <c r="AD9" s="51" t="s">
        <v>44</v>
      </c>
      <c r="AE9" s="52"/>
      <c r="AF9" s="54"/>
      <c r="AG9" s="54"/>
      <c r="AH9" s="55"/>
      <c r="AI9" s="55"/>
      <c r="AJ9" s="55"/>
      <c r="AK9" s="56"/>
      <c r="AL9" s="55"/>
      <c r="AM9" s="56"/>
      <c r="AN9" s="55"/>
      <c r="AP9" s="59" t="s">
        <v>260</v>
      </c>
      <c r="AQ9" s="57">
        <f>IF(E9="M",100,IF(E9=1,100,IF(E9="","",120)))</f>
        <v>100</v>
      </c>
    </row>
    <row r="10" spans="1:42" s="57" customFormat="1" ht="21" customHeight="1">
      <c r="A10" s="47" t="s">
        <v>32</v>
      </c>
      <c r="B10" s="47">
        <v>72</v>
      </c>
      <c r="C10" s="48">
        <f aca="true" ca="1" t="shared" si="0" ref="C10:C16">OFFSET(C10,15,0)</f>
        <v>2</v>
      </c>
      <c r="D10" s="58" t="s">
        <v>400</v>
      </c>
      <c r="E10" s="47" t="s">
        <v>34</v>
      </c>
      <c r="F10" s="47">
        <v>54</v>
      </c>
      <c r="G10" s="230" t="s">
        <v>262</v>
      </c>
      <c r="H10" s="231"/>
      <c r="I10" s="231"/>
      <c r="J10" s="231"/>
      <c r="K10" s="232"/>
      <c r="L10" s="52"/>
      <c r="M10" s="51" t="s">
        <v>110</v>
      </c>
      <c r="N10" s="52"/>
      <c r="O10" s="52"/>
      <c r="P10" s="52"/>
      <c r="Q10" s="51" t="s">
        <v>44</v>
      </c>
      <c r="R10" s="52"/>
      <c r="S10" s="52"/>
      <c r="T10" s="51" t="s">
        <v>44</v>
      </c>
      <c r="U10" s="52"/>
      <c r="V10" s="51"/>
      <c r="W10" s="52"/>
      <c r="X10" s="52"/>
      <c r="Y10" s="52"/>
      <c r="Z10" s="52"/>
      <c r="AA10" s="52"/>
      <c r="AB10" s="51"/>
      <c r="AC10" s="52"/>
      <c r="AD10" s="52"/>
      <c r="AE10" s="52"/>
      <c r="AF10" s="54"/>
      <c r="AG10" s="54"/>
      <c r="AH10" s="55"/>
      <c r="AI10" s="55"/>
      <c r="AJ10" s="55"/>
      <c r="AK10" s="56"/>
      <c r="AL10" s="55"/>
      <c r="AM10" s="56"/>
      <c r="AN10" s="55"/>
      <c r="AP10" s="59" t="s">
        <v>263</v>
      </c>
    </row>
    <row r="11" spans="1:42" s="53" customFormat="1" ht="21" customHeight="1">
      <c r="A11" s="47" t="s">
        <v>32</v>
      </c>
      <c r="B11" s="47">
        <v>49</v>
      </c>
      <c r="C11" s="48">
        <f ca="1" t="shared" si="0"/>
        <v>3</v>
      </c>
      <c r="D11" s="58" t="s">
        <v>401</v>
      </c>
      <c r="E11" s="47" t="s">
        <v>34</v>
      </c>
      <c r="F11" s="47">
        <v>55</v>
      </c>
      <c r="G11" s="230" t="s">
        <v>402</v>
      </c>
      <c r="H11" s="231"/>
      <c r="I11" s="231"/>
      <c r="J11" s="231"/>
      <c r="K11" s="232"/>
      <c r="L11" s="52"/>
      <c r="M11" s="51" t="s">
        <v>44</v>
      </c>
      <c r="N11" s="52"/>
      <c r="O11" s="52"/>
      <c r="P11" s="52"/>
      <c r="Q11" s="52"/>
      <c r="R11" s="52"/>
      <c r="S11" s="51" t="s">
        <v>59</v>
      </c>
      <c r="T11" s="52"/>
      <c r="U11" s="52"/>
      <c r="V11" s="52"/>
      <c r="W11" s="51" t="s">
        <v>44</v>
      </c>
      <c r="X11" s="52"/>
      <c r="Y11" s="52"/>
      <c r="Z11" s="51" t="s">
        <v>38</v>
      </c>
      <c r="AA11" s="52"/>
      <c r="AB11" s="52"/>
      <c r="AC11" s="51"/>
      <c r="AD11" s="52"/>
      <c r="AE11" s="52"/>
      <c r="AF11" s="68"/>
      <c r="AG11" s="68"/>
      <c r="AH11" s="55"/>
      <c r="AI11" s="55"/>
      <c r="AJ11" s="55"/>
      <c r="AK11" s="56"/>
      <c r="AL11" s="55"/>
      <c r="AM11" s="56"/>
      <c r="AN11" s="55"/>
      <c r="AP11" s="59" t="s">
        <v>266</v>
      </c>
    </row>
    <row r="12" spans="1:42" s="53" customFormat="1" ht="21" customHeight="1">
      <c r="A12" s="47" t="s">
        <v>32</v>
      </c>
      <c r="B12" s="47">
        <v>44</v>
      </c>
      <c r="C12" s="48">
        <f ca="1" t="shared" si="0"/>
        <v>4</v>
      </c>
      <c r="D12" s="276" t="s">
        <v>403</v>
      </c>
      <c r="E12" s="47" t="s">
        <v>34</v>
      </c>
      <c r="F12" s="47">
        <v>58</v>
      </c>
      <c r="G12" s="230" t="s">
        <v>404</v>
      </c>
      <c r="H12" s="231"/>
      <c r="I12" s="231"/>
      <c r="J12" s="231"/>
      <c r="K12" s="232"/>
      <c r="L12" s="51" t="s">
        <v>36</v>
      </c>
      <c r="M12" s="52"/>
      <c r="N12" s="51"/>
      <c r="O12" s="52"/>
      <c r="P12" s="52"/>
      <c r="Q12" s="52"/>
      <c r="R12" s="51"/>
      <c r="S12" s="52"/>
      <c r="T12" s="52"/>
      <c r="U12" s="52"/>
      <c r="V12" s="51"/>
      <c r="W12" s="52"/>
      <c r="X12" s="52"/>
      <c r="Y12" s="51"/>
      <c r="Z12" s="52"/>
      <c r="AA12" s="52"/>
      <c r="AB12" s="52"/>
      <c r="AC12" s="52"/>
      <c r="AD12" s="52"/>
      <c r="AE12" s="52"/>
      <c r="AF12" s="54"/>
      <c r="AG12" s="54"/>
      <c r="AH12" s="55"/>
      <c r="AI12" s="55"/>
      <c r="AJ12" s="55"/>
      <c r="AK12" s="56"/>
      <c r="AL12" s="55"/>
      <c r="AM12" s="56"/>
      <c r="AN12" s="55"/>
      <c r="AP12" s="59" t="s">
        <v>269</v>
      </c>
    </row>
    <row r="13" spans="1:42" s="53" customFormat="1" ht="21" customHeight="1">
      <c r="A13" s="47" t="s">
        <v>32</v>
      </c>
      <c r="B13" s="47">
        <v>49</v>
      </c>
      <c r="C13" s="48">
        <f ca="1" t="shared" si="0"/>
        <v>5</v>
      </c>
      <c r="D13" s="276" t="s">
        <v>405</v>
      </c>
      <c r="E13" s="47" t="s">
        <v>34</v>
      </c>
      <c r="F13" s="47">
        <v>58</v>
      </c>
      <c r="G13" s="230" t="s">
        <v>406</v>
      </c>
      <c r="H13" s="231"/>
      <c r="I13" s="231"/>
      <c r="J13" s="231"/>
      <c r="K13" s="232"/>
      <c r="L13" s="52"/>
      <c r="M13" s="52"/>
      <c r="N13" s="51"/>
      <c r="O13" s="52"/>
      <c r="P13" s="51" t="s">
        <v>36</v>
      </c>
      <c r="Q13" s="52"/>
      <c r="R13" s="52"/>
      <c r="S13" s="51" t="s">
        <v>39</v>
      </c>
      <c r="T13" s="52"/>
      <c r="U13" s="52"/>
      <c r="V13" s="52"/>
      <c r="W13" s="52"/>
      <c r="X13" s="51" t="s">
        <v>44</v>
      </c>
      <c r="Y13" s="52"/>
      <c r="Z13" s="52"/>
      <c r="AA13" s="52"/>
      <c r="AB13" s="51"/>
      <c r="AC13" s="52"/>
      <c r="AD13" s="52"/>
      <c r="AE13" s="52"/>
      <c r="AF13" s="54"/>
      <c r="AG13" s="54"/>
      <c r="AH13" s="55"/>
      <c r="AI13" s="55"/>
      <c r="AJ13" s="55"/>
      <c r="AK13" s="55"/>
      <c r="AL13" s="55"/>
      <c r="AM13" s="55"/>
      <c r="AN13" s="55"/>
      <c r="AP13" s="59" t="s">
        <v>273</v>
      </c>
    </row>
    <row r="14" spans="1:42" s="53" customFormat="1" ht="21" customHeight="1">
      <c r="A14" s="47" t="s">
        <v>32</v>
      </c>
      <c r="B14" s="47">
        <v>49</v>
      </c>
      <c r="C14" s="48">
        <f ca="1" t="shared" si="0"/>
        <v>6</v>
      </c>
      <c r="D14" s="276" t="s">
        <v>407</v>
      </c>
      <c r="E14" s="47" t="s">
        <v>34</v>
      </c>
      <c r="F14" s="47">
        <v>58</v>
      </c>
      <c r="G14" s="230" t="s">
        <v>321</v>
      </c>
      <c r="H14" s="231"/>
      <c r="I14" s="231"/>
      <c r="J14" s="231"/>
      <c r="K14" s="232"/>
      <c r="L14" s="52"/>
      <c r="M14" s="52"/>
      <c r="N14" s="52"/>
      <c r="O14" s="51" t="s">
        <v>44</v>
      </c>
      <c r="P14" s="52"/>
      <c r="Q14" s="51" t="s">
        <v>36</v>
      </c>
      <c r="R14" s="52"/>
      <c r="S14" s="52"/>
      <c r="T14" s="52"/>
      <c r="U14" s="51"/>
      <c r="V14" s="52"/>
      <c r="W14" s="52"/>
      <c r="X14" s="52"/>
      <c r="Y14" s="52"/>
      <c r="Z14" s="52"/>
      <c r="AA14" s="52"/>
      <c r="AB14" s="52"/>
      <c r="AC14" s="51"/>
      <c r="AD14" s="52"/>
      <c r="AE14" s="51"/>
      <c r="AF14" s="54"/>
      <c r="AG14" s="54"/>
      <c r="AH14" s="55"/>
      <c r="AI14" s="55"/>
      <c r="AJ14" s="55"/>
      <c r="AK14" s="55"/>
      <c r="AL14" s="55"/>
      <c r="AM14" s="55"/>
      <c r="AN14" s="55"/>
      <c r="AP14" s="59" t="s">
        <v>276</v>
      </c>
    </row>
    <row r="15" spans="1:42" s="53" customFormat="1" ht="21" customHeight="1">
      <c r="A15" s="47" t="s">
        <v>32</v>
      </c>
      <c r="B15" s="47">
        <v>85</v>
      </c>
      <c r="C15" s="48">
        <f ca="1" t="shared" si="0"/>
        <v>7</v>
      </c>
      <c r="D15" s="58" t="s">
        <v>408</v>
      </c>
      <c r="E15" s="47" t="s">
        <v>34</v>
      </c>
      <c r="F15" s="47">
        <v>60</v>
      </c>
      <c r="G15" s="230" t="s">
        <v>191</v>
      </c>
      <c r="H15" s="231"/>
      <c r="I15" s="231"/>
      <c r="J15" s="231"/>
      <c r="K15" s="232"/>
      <c r="L15" s="52"/>
      <c r="M15" s="52"/>
      <c r="N15" s="52"/>
      <c r="O15" s="52"/>
      <c r="P15" s="52"/>
      <c r="Q15" s="52"/>
      <c r="R15" s="52"/>
      <c r="S15" s="52"/>
      <c r="T15" s="51" t="s">
        <v>36</v>
      </c>
      <c r="U15" s="52"/>
      <c r="V15" s="52"/>
      <c r="W15" s="51" t="s">
        <v>36</v>
      </c>
      <c r="X15" s="52"/>
      <c r="Y15" s="51"/>
      <c r="Z15" s="52"/>
      <c r="AA15" s="51" t="s">
        <v>36</v>
      </c>
      <c r="AB15" s="52"/>
      <c r="AC15" s="52"/>
      <c r="AD15" s="52"/>
      <c r="AE15" s="51"/>
      <c r="AF15" s="54"/>
      <c r="AG15" s="54"/>
      <c r="AH15" s="55"/>
      <c r="AI15" s="55"/>
      <c r="AJ15" s="55"/>
      <c r="AK15" s="55"/>
      <c r="AL15" s="55"/>
      <c r="AM15" s="55"/>
      <c r="AN15" s="55"/>
      <c r="AP15" s="59" t="s">
        <v>279</v>
      </c>
    </row>
    <row r="16" spans="1:42" s="53" customFormat="1" ht="21" customHeight="1">
      <c r="A16" s="47" t="s">
        <v>156</v>
      </c>
      <c r="B16" s="47">
        <v>35</v>
      </c>
      <c r="C16" s="48">
        <f ca="1" t="shared" si="0"/>
        <v>8</v>
      </c>
      <c r="D16" s="276" t="s">
        <v>409</v>
      </c>
      <c r="E16" s="47" t="s">
        <v>34</v>
      </c>
      <c r="F16" s="47">
        <v>60</v>
      </c>
      <c r="G16" s="230" t="s">
        <v>275</v>
      </c>
      <c r="H16" s="231"/>
      <c r="I16" s="231"/>
      <c r="J16" s="231"/>
      <c r="K16" s="232"/>
      <c r="L16" s="52"/>
      <c r="M16" s="52"/>
      <c r="N16" s="52"/>
      <c r="O16" s="51" t="s">
        <v>49</v>
      </c>
      <c r="P16" s="52"/>
      <c r="Q16" s="52"/>
      <c r="R16" s="51"/>
      <c r="S16" s="52"/>
      <c r="T16" s="52"/>
      <c r="U16" s="52"/>
      <c r="V16" s="52"/>
      <c r="W16" s="52"/>
      <c r="X16" s="51" t="s">
        <v>91</v>
      </c>
      <c r="Y16" s="52"/>
      <c r="Z16" s="51" t="s">
        <v>272</v>
      </c>
      <c r="AA16" s="52"/>
      <c r="AB16" s="52"/>
      <c r="AC16" s="52"/>
      <c r="AD16" s="51" t="s">
        <v>49</v>
      </c>
      <c r="AE16" s="52"/>
      <c r="AF16" s="68"/>
      <c r="AG16" s="68"/>
      <c r="AH16" s="55"/>
      <c r="AI16" s="55"/>
      <c r="AJ16" s="55"/>
      <c r="AK16" s="55"/>
      <c r="AL16" s="55"/>
      <c r="AM16" s="55"/>
      <c r="AN16" s="55"/>
      <c r="AP16" s="59" t="s">
        <v>282</v>
      </c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277"/>
      <c r="AA17" s="277"/>
      <c r="AB17" s="277"/>
      <c r="AC17" s="277"/>
      <c r="AD17" s="277"/>
      <c r="AE17" s="277"/>
      <c r="AF17" s="54"/>
      <c r="AG17" s="54"/>
      <c r="AH17" s="54"/>
      <c r="AI17" s="68"/>
      <c r="AJ17" s="54"/>
      <c r="AK17" s="54"/>
      <c r="AL17" s="55"/>
      <c r="AM17" s="55"/>
      <c r="AN17" s="55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E18" s="72"/>
      <c r="AF18" s="54"/>
      <c r="AG18" s="54"/>
      <c r="AH18" s="54"/>
      <c r="AI18" s="68"/>
      <c r="AJ18" s="54"/>
      <c r="AK18" s="54"/>
      <c r="AL18" s="55"/>
      <c r="AM18" s="55"/>
      <c r="AN18" s="55"/>
      <c r="AO18" s="55"/>
      <c r="AP18" s="55"/>
      <c r="AT18" s="70"/>
      <c r="AU18" s="71"/>
      <c r="AV18" s="71"/>
      <c r="AW18" s="71"/>
      <c r="AX18" s="71"/>
    </row>
    <row r="19" spans="1:50" s="53" customFormat="1" ht="20.25" customHeight="1" thickBot="1">
      <c r="A19" s="60"/>
      <c r="B19" s="60"/>
      <c r="C19" s="61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61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D20" s="191" t="s">
        <v>112</v>
      </c>
      <c r="E20" s="192"/>
      <c r="F20" s="193"/>
      <c r="G20" s="224" t="s">
        <v>16</v>
      </c>
      <c r="H20" s="226" t="s">
        <v>22</v>
      </c>
      <c r="I20" s="226" t="s">
        <v>138</v>
      </c>
      <c r="J20" s="226" t="s">
        <v>17</v>
      </c>
      <c r="K20" s="225" t="s">
        <v>28</v>
      </c>
      <c r="L20" s="225" t="s">
        <v>18</v>
      </c>
      <c r="M20" s="226" t="s">
        <v>85</v>
      </c>
      <c r="N20" s="224" t="s">
        <v>184</v>
      </c>
      <c r="Q20" s="54"/>
      <c r="R20" s="54"/>
      <c r="S20" s="54"/>
      <c r="T20" s="54"/>
      <c r="U20" s="54"/>
      <c r="V20" s="54"/>
      <c r="W20" s="54"/>
      <c r="X20" s="54"/>
      <c r="Y20" s="54"/>
      <c r="Z20" s="244" t="s">
        <v>62</v>
      </c>
      <c r="AA20" s="245"/>
      <c r="AB20" s="245"/>
      <c r="AC20" s="245"/>
      <c r="AD20" s="245"/>
      <c r="AE20" s="246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V21" s="44"/>
      <c r="W21" s="44"/>
      <c r="X21" s="44"/>
      <c r="Y21" s="44"/>
      <c r="Z21" s="197">
        <v>37</v>
      </c>
      <c r="AA21" s="198">
        <v>37</v>
      </c>
      <c r="AB21" s="198"/>
      <c r="AC21" s="198"/>
      <c r="AD21" s="198"/>
      <c r="AE21" s="199"/>
      <c r="AH21" s="45"/>
      <c r="AI21" s="45"/>
      <c r="AJ21" s="45"/>
      <c r="AK21" s="45"/>
      <c r="AL21" s="88"/>
      <c r="AM21" s="88"/>
      <c r="AN21" s="88"/>
      <c r="AP21" s="89" t="s">
        <v>283</v>
      </c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194" t="s">
        <v>115</v>
      </c>
      <c r="T22" s="195"/>
      <c r="U22" s="195"/>
      <c r="V22" s="195"/>
      <c r="W22" s="195"/>
      <c r="X22" s="196"/>
      <c r="Z22" s="93" t="s">
        <v>63</v>
      </c>
      <c r="AA22" s="94"/>
      <c r="AB22" s="94"/>
      <c r="AC22" s="94"/>
      <c r="AD22" s="94"/>
      <c r="AE22" s="9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103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200" t="s">
        <v>16</v>
      </c>
      <c r="T23" s="101" t="s">
        <v>184</v>
      </c>
      <c r="U23" s="101"/>
      <c r="V23" s="101"/>
      <c r="W23" s="101"/>
      <c r="X23" s="201"/>
      <c r="Z23" s="202">
        <v>3</v>
      </c>
      <c r="AA23" s="203">
        <v>7</v>
      </c>
      <c r="AB23" s="203"/>
      <c r="AC23" s="203"/>
      <c r="AD23" s="203"/>
      <c r="AE23" s="204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BRE</v>
      </c>
      <c r="B24" s="116">
        <f ca="1">OFFSET(B24,-15,0)</f>
        <v>35</v>
      </c>
      <c r="C24" s="117">
        <v>1</v>
      </c>
      <c r="D24" s="58" t="str">
        <f ca="1">OFFSET(D24,-15,0)</f>
        <v>ROSSE Owen</v>
      </c>
      <c r="E24" s="47" t="str">
        <f ca="1">OFFSET(E24,-15,0)</f>
        <v>M</v>
      </c>
      <c r="F24" s="47">
        <v>0</v>
      </c>
      <c r="G24" s="118">
        <v>0</v>
      </c>
      <c r="H24" s="118">
        <v>0</v>
      </c>
      <c r="I24" s="118">
        <v>0</v>
      </c>
      <c r="J24" s="118">
        <v>0</v>
      </c>
      <c r="K24" s="119">
        <v>0</v>
      </c>
      <c r="L24" s="120" t="s">
        <v>74</v>
      </c>
      <c r="M24" s="121">
        <f>SUM(G24:K24)</f>
        <v>0</v>
      </c>
      <c r="N24" s="122"/>
      <c r="O24" s="123"/>
      <c r="P24" s="124">
        <f aca="true" ca="1" t="shared" si="1" ref="P24:P31">SUM(OFFSET(P24,0,-10),OFFSET(P24,0,-3))</f>
        <v>0</v>
      </c>
      <c r="Q24" s="109"/>
      <c r="R24" s="76"/>
      <c r="S24" s="208" t="s">
        <v>44</v>
      </c>
      <c r="T24" s="259"/>
      <c r="U24" s="206"/>
      <c r="V24" s="206"/>
      <c r="W24" s="206"/>
      <c r="X24" s="207"/>
      <c r="Z24" s="208"/>
      <c r="AA24" s="206"/>
      <c r="AB24" s="206"/>
      <c r="AC24" s="206"/>
      <c r="AD24" s="206"/>
      <c r="AE24" s="207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2" ref="AQ24:AQ31">COUNT(G24:K24)</f>
        <v>5</v>
      </c>
    </row>
    <row r="25" spans="1:43" s="53" customFormat="1" ht="21" customHeight="1">
      <c r="A25" s="115" t="str">
        <f aca="true" ca="1" t="shared" si="3" ref="A25:B31">OFFSET(A25,-15,0)</f>
        <v>PDL</v>
      </c>
      <c r="B25" s="116">
        <f ca="1" t="shared" si="3"/>
        <v>72</v>
      </c>
      <c r="C25" s="117">
        <v>2</v>
      </c>
      <c r="D25" s="58" t="str">
        <f aca="true" ca="1" t="shared" si="4" ref="D25:E31">OFFSET(D25,-15,0)</f>
        <v>GUIMIER Pierre</v>
      </c>
      <c r="E25" s="47" t="str">
        <f ca="1" t="shared" si="4"/>
        <v>M</v>
      </c>
      <c r="F25" s="47">
        <v>70</v>
      </c>
      <c r="G25" s="118">
        <v>10</v>
      </c>
      <c r="H25" s="118">
        <v>0</v>
      </c>
      <c r="I25" s="118">
        <v>0</v>
      </c>
      <c r="J25" s="118">
        <v>0</v>
      </c>
      <c r="K25" s="119">
        <v>10</v>
      </c>
      <c r="L25" s="120" t="s">
        <v>74</v>
      </c>
      <c r="M25" s="121">
        <f aca="true" t="shared" si="5" ref="M25:M31">SUM(G25:K25)</f>
        <v>20</v>
      </c>
      <c r="N25" s="122"/>
      <c r="O25" s="123"/>
      <c r="P25" s="124">
        <f ca="1" t="shared" si="1"/>
        <v>90</v>
      </c>
      <c r="Q25" s="109"/>
      <c r="R25" s="76"/>
      <c r="S25" s="208" t="s">
        <v>36</v>
      </c>
      <c r="T25" s="259"/>
      <c r="U25" s="206"/>
      <c r="V25" s="206"/>
      <c r="W25" s="206"/>
      <c r="X25" s="207"/>
      <c r="Z25" s="208"/>
      <c r="AA25" s="206"/>
      <c r="AB25" s="206"/>
      <c r="AC25" s="206"/>
      <c r="AD25" s="206"/>
      <c r="AE25" s="207"/>
      <c r="AH25" s="55"/>
      <c r="AI25" s="55"/>
      <c r="AJ25" s="55"/>
      <c r="AK25" s="55"/>
      <c r="AL25" s="88"/>
      <c r="AM25" s="88"/>
      <c r="AN25" s="88"/>
      <c r="AO25" s="60"/>
      <c r="AQ25" s="53">
        <f t="shared" si="2"/>
        <v>5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49</v>
      </c>
      <c r="C26" s="117">
        <v>3</v>
      </c>
      <c r="D26" s="58" t="str">
        <f ca="1" t="shared" si="4"/>
        <v>CALBRY Maxime</v>
      </c>
      <c r="E26" s="47" t="str">
        <f ca="1" t="shared" si="4"/>
        <v>M</v>
      </c>
      <c r="F26" s="47">
        <v>17</v>
      </c>
      <c r="G26" s="118">
        <v>0</v>
      </c>
      <c r="H26" s="118">
        <v>0</v>
      </c>
      <c r="I26" s="118">
        <v>0</v>
      </c>
      <c r="J26" s="118">
        <v>0</v>
      </c>
      <c r="K26" s="119">
        <v>0</v>
      </c>
      <c r="L26" s="120" t="s">
        <v>74</v>
      </c>
      <c r="M26" s="121">
        <f t="shared" si="5"/>
        <v>0</v>
      </c>
      <c r="N26" s="122"/>
      <c r="O26" s="123"/>
      <c r="P26" s="124">
        <f ca="1" t="shared" si="1"/>
        <v>17</v>
      </c>
      <c r="Q26" s="109"/>
      <c r="R26" s="76"/>
      <c r="S26" s="209"/>
      <c r="T26" s="259"/>
      <c r="U26" s="206"/>
      <c r="V26" s="206"/>
      <c r="W26" s="206"/>
      <c r="X26" s="207"/>
      <c r="Z26" s="208"/>
      <c r="AA26" s="206" t="s">
        <v>44</v>
      </c>
      <c r="AB26" s="206"/>
      <c r="AC26" s="206"/>
      <c r="AD26" s="206"/>
      <c r="AE26" s="207"/>
      <c r="AH26" s="55"/>
      <c r="AI26" s="55"/>
      <c r="AJ26" s="55"/>
      <c r="AK26" s="55"/>
      <c r="AL26" s="88"/>
      <c r="AM26" s="88"/>
      <c r="AN26" s="88"/>
      <c r="AO26" s="60"/>
      <c r="AQ26" s="53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PDL</v>
      </c>
      <c r="B27" s="116">
        <f ca="1" t="shared" si="3"/>
        <v>44</v>
      </c>
      <c r="C27" s="117">
        <v>4</v>
      </c>
      <c r="D27" s="58" t="str">
        <f ca="1" t="shared" si="4"/>
        <v>BOCHEREAU Arthur</v>
      </c>
      <c r="E27" s="47" t="str">
        <f ca="1" t="shared" si="4"/>
        <v>M</v>
      </c>
      <c r="F27" s="47">
        <v>94</v>
      </c>
      <c r="G27" s="118">
        <v>10</v>
      </c>
      <c r="H27" s="118" t="str">
        <f>IF(L27&lt;&gt;"","-","")</f>
        <v>-</v>
      </c>
      <c r="I27" s="118" t="str">
        <f>IF(L27&lt;&gt;"","-","")</f>
        <v>-</v>
      </c>
      <c r="J27" s="118" t="str">
        <f>IF(L27&lt;&gt;"","-","")</f>
        <v>-</v>
      </c>
      <c r="K27" s="119" t="str">
        <f>IF(L27&lt;&gt;"","-","")</f>
        <v>-</v>
      </c>
      <c r="L27" s="120" t="s">
        <v>76</v>
      </c>
      <c r="M27" s="121">
        <f t="shared" si="5"/>
        <v>10</v>
      </c>
      <c r="N27" s="122"/>
      <c r="O27" s="123"/>
      <c r="P27" s="129">
        <f ca="1" t="shared" si="1"/>
        <v>104</v>
      </c>
      <c r="Q27" s="109"/>
      <c r="R27" s="76"/>
      <c r="S27" s="209"/>
      <c r="T27" s="259"/>
      <c r="U27" s="206"/>
      <c r="V27" s="206"/>
      <c r="W27" s="206"/>
      <c r="X27" s="207"/>
      <c r="Z27" s="208"/>
      <c r="AA27" s="206"/>
      <c r="AB27" s="206"/>
      <c r="AC27" s="206"/>
      <c r="AD27" s="206"/>
      <c r="AE27" s="207"/>
      <c r="AH27" s="55"/>
      <c r="AI27" s="55"/>
      <c r="AJ27" s="55"/>
      <c r="AK27" s="55"/>
      <c r="AL27" s="88"/>
      <c r="AM27" s="88"/>
      <c r="AN27" s="88"/>
      <c r="AO27" s="60"/>
      <c r="AQ27" s="53">
        <f t="shared" si="2"/>
        <v>1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PDL</v>
      </c>
      <c r="B28" s="116">
        <f ca="1" t="shared" si="3"/>
        <v>49</v>
      </c>
      <c r="C28" s="117">
        <v>5</v>
      </c>
      <c r="D28" s="58" t="str">
        <f ca="1" t="shared" si="4"/>
        <v>CHABENAT Sven</v>
      </c>
      <c r="E28" s="47" t="str">
        <f ca="1" t="shared" si="4"/>
        <v>M</v>
      </c>
      <c r="F28" s="47">
        <v>0</v>
      </c>
      <c r="G28" s="118">
        <v>10</v>
      </c>
      <c r="H28" s="118">
        <v>10</v>
      </c>
      <c r="I28" s="118">
        <v>0</v>
      </c>
      <c r="J28" s="118" t="str">
        <f>IF(L28&lt;&gt;"","-","")</f>
        <v>-</v>
      </c>
      <c r="K28" s="119" t="str">
        <f>IF(L28&lt;&gt;"","-","")</f>
        <v>-</v>
      </c>
      <c r="L28" s="120" t="s">
        <v>75</v>
      </c>
      <c r="M28" s="121">
        <f t="shared" si="5"/>
        <v>20</v>
      </c>
      <c r="N28" s="122"/>
      <c r="O28" s="123"/>
      <c r="P28" s="124">
        <f ca="1" t="shared" si="1"/>
        <v>20</v>
      </c>
      <c r="Q28" s="109"/>
      <c r="R28" s="76"/>
      <c r="S28" s="209"/>
      <c r="T28" s="259"/>
      <c r="U28" s="206"/>
      <c r="V28" s="206"/>
      <c r="W28" s="206"/>
      <c r="X28" s="207"/>
      <c r="Z28" s="208"/>
      <c r="AA28" s="206"/>
      <c r="AB28" s="206"/>
      <c r="AC28" s="206"/>
      <c r="AD28" s="206"/>
      <c r="AE28" s="207"/>
      <c r="AH28" s="55"/>
      <c r="AI28" s="55"/>
      <c r="AJ28" s="55"/>
      <c r="AK28" s="55"/>
      <c r="AL28" s="88"/>
      <c r="AM28" s="88"/>
      <c r="AN28" s="88"/>
      <c r="AO28" s="60"/>
      <c r="AQ28" s="53">
        <f t="shared" si="2"/>
        <v>3</v>
      </c>
      <c r="AR28" s="55"/>
      <c r="AT28" s="45"/>
      <c r="AU28" s="45"/>
      <c r="AV28" s="88"/>
      <c r="AW28" s="88"/>
      <c r="AX28" s="88"/>
    </row>
    <row r="29" spans="1:50" s="53" customFormat="1" ht="21" customHeight="1">
      <c r="A29" s="115" t="str">
        <f ca="1" t="shared" si="3"/>
        <v>PDL</v>
      </c>
      <c r="B29" s="116">
        <f ca="1" t="shared" si="3"/>
        <v>49</v>
      </c>
      <c r="C29" s="117">
        <v>6</v>
      </c>
      <c r="D29" s="58" t="str">
        <f ca="1" t="shared" si="4"/>
        <v>GECCHELE Wilfried</v>
      </c>
      <c r="E29" s="47" t="str">
        <f ca="1" t="shared" si="4"/>
        <v>M</v>
      </c>
      <c r="F29" s="47">
        <v>97</v>
      </c>
      <c r="G29" s="118">
        <v>0</v>
      </c>
      <c r="H29" s="118">
        <v>10</v>
      </c>
      <c r="I29" s="118" t="str">
        <f>IF(L29&lt;&gt;"","-","")</f>
        <v>-</v>
      </c>
      <c r="J29" s="118" t="str">
        <f>IF(L29&lt;&gt;"","-","")</f>
        <v>-</v>
      </c>
      <c r="K29" s="119" t="str">
        <f>IF(L29&lt;&gt;"","-","")</f>
        <v>-</v>
      </c>
      <c r="L29" s="120" t="s">
        <v>76</v>
      </c>
      <c r="M29" s="121">
        <f t="shared" si="5"/>
        <v>10</v>
      </c>
      <c r="N29" s="122"/>
      <c r="O29" s="123"/>
      <c r="P29" s="129">
        <f ca="1" t="shared" si="1"/>
        <v>107</v>
      </c>
      <c r="Q29" s="109"/>
      <c r="R29" s="76"/>
      <c r="S29" s="209"/>
      <c r="T29" s="259"/>
      <c r="U29" s="206"/>
      <c r="V29" s="206"/>
      <c r="W29" s="206"/>
      <c r="X29" s="207"/>
      <c r="Z29" s="208"/>
      <c r="AA29" s="206"/>
      <c r="AB29" s="206"/>
      <c r="AC29" s="206"/>
      <c r="AD29" s="206"/>
      <c r="AE29" s="207"/>
      <c r="AH29" s="55"/>
      <c r="AI29" s="55"/>
      <c r="AJ29" s="55"/>
      <c r="AK29" s="55"/>
      <c r="AL29" s="88"/>
      <c r="AM29" s="88"/>
      <c r="AN29" s="88"/>
      <c r="AO29" s="60"/>
      <c r="AQ29" s="53">
        <f t="shared" si="2"/>
        <v>2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115" t="str">
        <f ca="1" t="shared" si="3"/>
        <v>PDL</v>
      </c>
      <c r="B30" s="116">
        <f ca="1" t="shared" si="3"/>
        <v>85</v>
      </c>
      <c r="C30" s="117">
        <v>7</v>
      </c>
      <c r="D30" s="58" t="str">
        <f ca="1" t="shared" si="4"/>
        <v>HIRARDOT Victor</v>
      </c>
      <c r="E30" s="47" t="str">
        <f ca="1" t="shared" si="4"/>
        <v>M</v>
      </c>
      <c r="F30" s="47">
        <v>40</v>
      </c>
      <c r="G30" s="118">
        <v>10</v>
      </c>
      <c r="H30" s="118">
        <v>10</v>
      </c>
      <c r="I30" s="118">
        <v>10</v>
      </c>
      <c r="J30" s="118">
        <v>10</v>
      </c>
      <c r="K30" s="119">
        <v>0</v>
      </c>
      <c r="L30" s="120" t="s">
        <v>74</v>
      </c>
      <c r="M30" s="121">
        <f t="shared" si="5"/>
        <v>40</v>
      </c>
      <c r="N30" s="122"/>
      <c r="O30" s="123"/>
      <c r="P30" s="108">
        <f ca="1" t="shared" si="1"/>
        <v>80</v>
      </c>
      <c r="Q30" s="109"/>
      <c r="R30" s="76"/>
      <c r="S30" s="209"/>
      <c r="T30" s="206" t="s">
        <v>39</v>
      </c>
      <c r="U30" s="206"/>
      <c r="V30" s="206"/>
      <c r="W30" s="206"/>
      <c r="X30" s="207"/>
      <c r="Z30" s="208" t="s">
        <v>44</v>
      </c>
      <c r="AA30" s="206"/>
      <c r="AB30" s="206"/>
      <c r="AC30" s="206"/>
      <c r="AD30" s="206"/>
      <c r="AE30" s="207"/>
      <c r="AH30" s="55"/>
      <c r="AI30" s="55"/>
      <c r="AJ30" s="55"/>
      <c r="AK30" s="55"/>
      <c r="AL30" s="88"/>
      <c r="AM30" s="88"/>
      <c r="AN30" s="88"/>
      <c r="AO30" s="60"/>
      <c r="AQ30" s="53">
        <f t="shared" si="2"/>
        <v>5</v>
      </c>
      <c r="AR30" s="45"/>
      <c r="AT30" s="45"/>
      <c r="AU30" s="45"/>
      <c r="AV30" s="88"/>
      <c r="AW30" s="88"/>
      <c r="AX30" s="88"/>
    </row>
    <row r="31" spans="1:50" s="53" customFormat="1" ht="21" customHeight="1" thickBot="1">
      <c r="A31" s="132" t="str">
        <f ca="1" t="shared" si="3"/>
        <v>BRE</v>
      </c>
      <c r="B31" s="133">
        <f ca="1" t="shared" si="3"/>
        <v>35</v>
      </c>
      <c r="C31" s="134">
        <v>8</v>
      </c>
      <c r="D31" s="135" t="str">
        <f ca="1" t="shared" si="4"/>
        <v>PAPAIL Damien</v>
      </c>
      <c r="E31" s="136" t="str">
        <f ca="1" t="shared" si="4"/>
        <v>M</v>
      </c>
      <c r="F31" s="136">
        <v>10</v>
      </c>
      <c r="G31" s="137">
        <v>10</v>
      </c>
      <c r="H31" s="137">
        <v>10</v>
      </c>
      <c r="I31" s="137">
        <v>10</v>
      </c>
      <c r="J31" s="137">
        <v>10</v>
      </c>
      <c r="K31" s="138">
        <v>0</v>
      </c>
      <c r="L31" s="139" t="s">
        <v>74</v>
      </c>
      <c r="M31" s="140">
        <f t="shared" si="5"/>
        <v>40</v>
      </c>
      <c r="N31" s="141"/>
      <c r="O31" s="123"/>
      <c r="P31" s="108">
        <f ca="1" t="shared" si="1"/>
        <v>50</v>
      </c>
      <c r="Q31" s="109"/>
      <c r="R31" s="76"/>
      <c r="S31" s="211"/>
      <c r="T31" s="212" t="s">
        <v>59</v>
      </c>
      <c r="U31" s="212"/>
      <c r="V31" s="212"/>
      <c r="W31" s="212"/>
      <c r="X31" s="213"/>
      <c r="Z31" s="214"/>
      <c r="AA31" s="212"/>
      <c r="AB31" s="212"/>
      <c r="AC31" s="212"/>
      <c r="AD31" s="212"/>
      <c r="AE31" s="213"/>
      <c r="AH31" s="55"/>
      <c r="AI31" s="55"/>
      <c r="AJ31" s="55"/>
      <c r="AK31" s="55"/>
      <c r="AL31" s="88"/>
      <c r="AM31" s="88"/>
      <c r="AN31" s="88"/>
      <c r="AO31" s="60"/>
      <c r="AQ31" s="53">
        <f t="shared" si="2"/>
        <v>5</v>
      </c>
      <c r="AR31" s="45"/>
      <c r="AT31" s="45"/>
      <c r="AU31" s="45"/>
      <c r="AV31" s="88"/>
      <c r="AW31" s="88"/>
      <c r="AX31" s="88"/>
    </row>
    <row r="32" spans="1:50" s="53" customFormat="1" ht="14.25" customHeight="1">
      <c r="A32" s="60"/>
      <c r="B32" s="60"/>
      <c r="C32" s="275" t="s">
        <v>77</v>
      </c>
      <c r="D32" s="275"/>
      <c r="E32" s="275"/>
      <c r="F32" s="275"/>
      <c r="G32" s="275"/>
      <c r="H32" s="275"/>
      <c r="I32" s="275"/>
      <c r="J32" s="275"/>
      <c r="K32" s="275"/>
      <c r="L32" s="275"/>
      <c r="M32" s="216" t="s">
        <v>78</v>
      </c>
      <c r="N32" s="216"/>
      <c r="O32" s="216"/>
      <c r="P32" s="216"/>
      <c r="Q32" s="216"/>
      <c r="R32" s="149"/>
      <c r="S32" s="149"/>
      <c r="T32" s="149"/>
      <c r="U32" s="149"/>
      <c r="V32" s="149"/>
      <c r="W32" s="149"/>
      <c r="X32" s="149"/>
      <c r="Y32" s="149"/>
      <c r="Z32" s="88"/>
      <c r="AA32" s="150"/>
      <c r="AB32" s="150"/>
      <c r="AC32" s="151"/>
      <c r="AD32" s="148"/>
      <c r="AE32" s="148"/>
      <c r="AF32" s="88"/>
      <c r="AG32" s="88"/>
      <c r="AH32" s="88"/>
      <c r="AI32" s="88"/>
      <c r="AN32" s="152"/>
      <c r="AO32" s="152"/>
      <c r="AP32" s="152"/>
      <c r="AR32" s="88"/>
      <c r="AS32" s="88"/>
      <c r="AT32" s="153"/>
      <c r="AU32" s="45"/>
      <c r="AV32" s="45"/>
      <c r="AW32" s="45"/>
      <c r="AX32" s="45"/>
    </row>
    <row r="33" spans="1:50" s="53" customFormat="1" ht="21" customHeight="1">
      <c r="A33" s="60"/>
      <c r="B33" s="60"/>
      <c r="C33" s="147"/>
      <c r="D33" s="60"/>
      <c r="E33" s="60"/>
      <c r="F33" s="60"/>
      <c r="G33" s="60"/>
      <c r="H33" s="60"/>
      <c r="I33" s="60"/>
      <c r="J33" s="60"/>
      <c r="K33" s="60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88"/>
      <c r="AA33" s="150"/>
      <c r="AB33" s="150"/>
      <c r="AC33" s="151"/>
      <c r="AD33" s="148"/>
      <c r="AE33" s="148"/>
      <c r="AF33" s="88"/>
      <c r="AG33" s="88"/>
      <c r="AH33" s="88"/>
      <c r="AI33" s="88"/>
      <c r="AN33" s="152"/>
      <c r="AO33" s="152"/>
      <c r="AP33" s="152"/>
      <c r="AR33" s="88"/>
      <c r="AS33" s="88"/>
      <c r="AT33" s="153"/>
      <c r="AU33" s="45"/>
      <c r="AV33" s="55"/>
      <c r="AW33" s="45"/>
      <c r="AX33" s="45"/>
    </row>
    <row r="34" spans="1:50" s="53" customFormat="1" ht="21" customHeight="1">
      <c r="A34" s="57"/>
      <c r="B34" s="57"/>
      <c r="C34" s="57"/>
      <c r="D34" s="154"/>
      <c r="E34" s="154"/>
      <c r="F34" s="154"/>
      <c r="G34" s="154"/>
      <c r="H34" s="154"/>
      <c r="I34" s="154"/>
      <c r="J34" s="154"/>
      <c r="K34" s="154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  <c r="AR34" s="88"/>
      <c r="AS34" s="88"/>
      <c r="AT34" s="153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COUNT(L35:AE35,S42:X42,Z42:AE42)</f>
        <v>14</v>
      </c>
      <c r="D35" s="90"/>
      <c r="G35" s="157" t="s">
        <v>79</v>
      </c>
      <c r="H35" s="158"/>
      <c r="I35" s="158"/>
      <c r="J35" s="158"/>
      <c r="K35" s="159"/>
      <c r="L35" s="160">
        <v>1</v>
      </c>
      <c r="M35" s="160">
        <v>2</v>
      </c>
      <c r="N35" s="160"/>
      <c r="O35" s="160">
        <v>3</v>
      </c>
      <c r="P35" s="160">
        <v>4</v>
      </c>
      <c r="Q35" s="160">
        <v>5</v>
      </c>
      <c r="R35" s="160"/>
      <c r="S35" s="161">
        <v>6</v>
      </c>
      <c r="T35" s="161">
        <v>7</v>
      </c>
      <c r="U35" s="160"/>
      <c r="V35" s="160"/>
      <c r="W35" s="160">
        <v>8</v>
      </c>
      <c r="X35" s="160">
        <v>9</v>
      </c>
      <c r="Y35" s="160"/>
      <c r="Z35" s="160">
        <v>10</v>
      </c>
      <c r="AA35" s="160">
        <v>11</v>
      </c>
      <c r="AB35" s="160"/>
      <c r="AC35" s="160"/>
      <c r="AD35" s="160">
        <v>13</v>
      </c>
      <c r="AE35" s="160"/>
      <c r="AF35" s="162"/>
      <c r="AG35" s="162"/>
      <c r="AH35" s="162"/>
      <c r="AI35" s="162"/>
      <c r="AJ35" s="162"/>
      <c r="AK35" s="163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4" t="s">
        <v>80</v>
      </c>
      <c r="H36" s="165"/>
      <c r="I36" s="165"/>
      <c r="J36" s="165"/>
      <c r="K36" s="166"/>
      <c r="L36" s="160">
        <v>1</v>
      </c>
      <c r="M36" s="160">
        <v>1</v>
      </c>
      <c r="N36" s="160"/>
      <c r="O36" s="160">
        <v>1</v>
      </c>
      <c r="P36" s="160">
        <v>2</v>
      </c>
      <c r="Q36" s="160">
        <v>2</v>
      </c>
      <c r="R36" s="160"/>
      <c r="S36" s="161">
        <v>2</v>
      </c>
      <c r="T36" s="161">
        <v>3</v>
      </c>
      <c r="U36" s="160"/>
      <c r="V36" s="160"/>
      <c r="W36" s="160">
        <v>3</v>
      </c>
      <c r="X36" s="160">
        <v>3</v>
      </c>
      <c r="Y36" s="160"/>
      <c r="Z36" s="160">
        <v>4</v>
      </c>
      <c r="AA36" s="160">
        <v>3</v>
      </c>
      <c r="AB36" s="160"/>
      <c r="AC36" s="160"/>
      <c r="AD36" s="160">
        <v>5</v>
      </c>
      <c r="AE36" s="160"/>
      <c r="AF36" s="162"/>
      <c r="AG36" s="162"/>
      <c r="AH36" s="162"/>
      <c r="AI36" s="162"/>
      <c r="AJ36" s="162"/>
      <c r="AK36" s="163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4" t="s">
        <v>81</v>
      </c>
      <c r="H37" s="165"/>
      <c r="I37" s="165"/>
      <c r="J37" s="165"/>
      <c r="K37" s="166"/>
      <c r="L37" s="160">
        <v>1</v>
      </c>
      <c r="M37" s="160">
        <v>1</v>
      </c>
      <c r="N37" s="160"/>
      <c r="O37" s="160">
        <v>1</v>
      </c>
      <c r="P37" s="160">
        <v>1</v>
      </c>
      <c r="Q37" s="160">
        <v>2</v>
      </c>
      <c r="R37" s="160"/>
      <c r="S37" s="161">
        <v>2</v>
      </c>
      <c r="T37" s="161">
        <v>1</v>
      </c>
      <c r="U37" s="160"/>
      <c r="V37" s="160"/>
      <c r="W37" s="160">
        <v>2</v>
      </c>
      <c r="X37" s="160">
        <v>2</v>
      </c>
      <c r="Y37" s="160"/>
      <c r="Z37" s="160">
        <v>3</v>
      </c>
      <c r="AA37" s="160">
        <v>3</v>
      </c>
      <c r="AB37" s="160"/>
      <c r="AC37" s="160"/>
      <c r="AD37" s="160">
        <v>4</v>
      </c>
      <c r="AE37" s="160"/>
      <c r="AF37" s="162"/>
      <c r="AG37" s="162"/>
      <c r="AH37" s="162"/>
      <c r="AI37" s="162"/>
      <c r="AJ37" s="162"/>
      <c r="AK37" s="163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7"/>
      <c r="AG38" s="7"/>
      <c r="AH38" s="7"/>
      <c r="AI38" s="7"/>
      <c r="AJ38" s="7"/>
      <c r="AK38" s="167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8">
        <v>0</v>
      </c>
      <c r="M39" s="168">
        <v>10</v>
      </c>
      <c r="N39" s="168"/>
      <c r="O39" s="168">
        <v>0</v>
      </c>
      <c r="P39" s="168">
        <v>0</v>
      </c>
      <c r="Q39" s="168">
        <v>0</v>
      </c>
      <c r="R39" s="168"/>
      <c r="S39" s="168">
        <v>0</v>
      </c>
      <c r="T39" s="168">
        <v>0</v>
      </c>
      <c r="U39" s="168"/>
      <c r="V39" s="168"/>
      <c r="W39" s="168">
        <v>0</v>
      </c>
      <c r="X39" s="168">
        <v>0</v>
      </c>
      <c r="Y39" s="168"/>
      <c r="Z39" s="168">
        <v>0</v>
      </c>
      <c r="AA39" s="168">
        <v>0</v>
      </c>
      <c r="AB39" s="168"/>
      <c r="AC39" s="168"/>
      <c r="AD39" s="168">
        <v>0</v>
      </c>
      <c r="AE39" s="168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31" ht="15" hidden="1">
      <c r="L40" s="168">
        <v>10</v>
      </c>
      <c r="M40" s="168">
        <v>0</v>
      </c>
      <c r="N40" s="168"/>
      <c r="O40" s="168">
        <v>10</v>
      </c>
      <c r="P40" s="168">
        <v>10</v>
      </c>
      <c r="Q40" s="168">
        <v>10</v>
      </c>
      <c r="R40" s="168"/>
      <c r="S40" s="168">
        <v>10</v>
      </c>
      <c r="T40" s="168">
        <v>10</v>
      </c>
      <c r="U40" s="168"/>
      <c r="V40" s="168"/>
      <c r="W40" s="168">
        <v>10</v>
      </c>
      <c r="X40" s="168">
        <v>10</v>
      </c>
      <c r="Y40" s="168"/>
      <c r="Z40" s="168">
        <v>10</v>
      </c>
      <c r="AA40" s="168">
        <v>10</v>
      </c>
      <c r="AB40" s="168"/>
      <c r="AC40" s="168"/>
      <c r="AD40" s="168">
        <v>10</v>
      </c>
      <c r="AE40" s="168"/>
    </row>
    <row r="41" ht="5.25" customHeight="1" hidden="1"/>
    <row r="42" spans="4:31" ht="14.25" customHeight="1" hidden="1">
      <c r="D42" s="53"/>
      <c r="S42" s="169">
        <v>12</v>
      </c>
      <c r="T42" s="169">
        <v>14</v>
      </c>
      <c r="U42" s="169"/>
      <c r="V42" s="169"/>
      <c r="W42" s="169"/>
      <c r="X42" s="169"/>
      <c r="Y42" s="3"/>
      <c r="Z42" s="169"/>
      <c r="AA42" s="169"/>
      <c r="AB42" s="169"/>
      <c r="AC42" s="169"/>
      <c r="AD42" s="169"/>
      <c r="AE42" s="169"/>
    </row>
    <row r="43" spans="4:31" ht="15" hidden="1">
      <c r="D43" s="53"/>
      <c r="S43" s="168">
        <v>4</v>
      </c>
      <c r="T43" s="168">
        <v>4</v>
      </c>
      <c r="U43" s="168"/>
      <c r="V43" s="168"/>
      <c r="W43" s="168"/>
      <c r="X43" s="168"/>
      <c r="Z43" s="168"/>
      <c r="AA43" s="168"/>
      <c r="AB43" s="168"/>
      <c r="AC43" s="168"/>
      <c r="AD43" s="168"/>
      <c r="AE43" s="168"/>
    </row>
    <row r="44" spans="19:31" ht="15" hidden="1">
      <c r="S44" s="168">
        <v>4</v>
      </c>
      <c r="T44" s="168">
        <v>5</v>
      </c>
      <c r="U44" s="168"/>
      <c r="V44" s="168"/>
      <c r="W44" s="168"/>
      <c r="X44" s="168"/>
      <c r="Z44" s="168"/>
      <c r="AA44" s="168"/>
      <c r="AB44" s="168"/>
      <c r="AC44" s="168"/>
      <c r="AD44" s="168"/>
      <c r="AE44" s="168"/>
    </row>
    <row r="45" ht="4.5" customHeight="1" hidden="1"/>
    <row r="46" spans="19:31" ht="15" hidden="1">
      <c r="S46" s="168">
        <v>0</v>
      </c>
      <c r="T46" s="168">
        <v>10</v>
      </c>
      <c r="U46" s="168"/>
      <c r="V46" s="168"/>
      <c r="W46" s="168"/>
      <c r="X46" s="168"/>
      <c r="Z46" s="168"/>
      <c r="AA46" s="168"/>
      <c r="AB46" s="168"/>
      <c r="AC46" s="168"/>
      <c r="AD46" s="168"/>
      <c r="AE46" s="168"/>
    </row>
    <row r="47" spans="19:31" ht="15" hidden="1">
      <c r="S47" s="168">
        <v>10</v>
      </c>
      <c r="T47" s="168">
        <v>0</v>
      </c>
      <c r="U47" s="168"/>
      <c r="V47" s="168"/>
      <c r="W47" s="168"/>
      <c r="X47" s="168"/>
      <c r="Z47" s="168"/>
      <c r="AA47" s="168"/>
      <c r="AB47" s="168"/>
      <c r="AC47" s="168"/>
      <c r="AD47" s="168"/>
      <c r="AE47" s="168"/>
    </row>
  </sheetData>
  <sheetProtection selectLockedCells="1"/>
  <mergeCells count="51">
    <mergeCell ref="G37:K37"/>
    <mergeCell ref="M31:N31"/>
    <mergeCell ref="P31:Q31"/>
    <mergeCell ref="C32:L32"/>
    <mergeCell ref="M32:Q32"/>
    <mergeCell ref="G35:K35"/>
    <mergeCell ref="G36:K36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8" activePane="bottomLeft" state="frozen"/>
      <selection pane="topLeft" activeCell="G16" sqref="G16:K16"/>
      <selection pane="bottomLeft" activeCell="K21" sqref="K21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410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36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70" t="s">
        <v>15</v>
      </c>
      <c r="H8" s="171"/>
      <c r="I8" s="171"/>
      <c r="J8" s="171"/>
      <c r="K8" s="172"/>
      <c r="L8" s="224" t="s">
        <v>22</v>
      </c>
      <c r="M8" s="224" t="s">
        <v>130</v>
      </c>
      <c r="N8" s="224" t="s">
        <v>26</v>
      </c>
      <c r="O8" s="224" t="s">
        <v>131</v>
      </c>
      <c r="P8" s="224" t="s">
        <v>132</v>
      </c>
      <c r="Q8" s="224" t="s">
        <v>25</v>
      </c>
      <c r="R8" s="224" t="s">
        <v>133</v>
      </c>
      <c r="S8" s="226" t="s">
        <v>84</v>
      </c>
      <c r="T8" s="224" t="s">
        <v>27</v>
      </c>
      <c r="U8" s="224" t="s">
        <v>134</v>
      </c>
      <c r="V8" s="224" t="s">
        <v>19</v>
      </c>
      <c r="W8" s="225" t="s">
        <v>23</v>
      </c>
      <c r="X8" s="224" t="s">
        <v>135</v>
      </c>
      <c r="Y8" s="224" t="s">
        <v>86</v>
      </c>
      <c r="Z8" s="224" t="s">
        <v>136</v>
      </c>
      <c r="AA8" s="224" t="s">
        <v>29</v>
      </c>
      <c r="AB8" s="224" t="s">
        <v>137</v>
      </c>
      <c r="AC8" s="225" t="s">
        <v>138</v>
      </c>
      <c r="AD8" s="225" t="s">
        <v>20</v>
      </c>
      <c r="AE8" s="224" t="s">
        <v>113</v>
      </c>
      <c r="AF8" s="225" t="s">
        <v>21</v>
      </c>
      <c r="AG8" s="225" t="s">
        <v>139</v>
      </c>
      <c r="AH8" s="224" t="s">
        <v>140</v>
      </c>
      <c r="AI8" s="224" t="s">
        <v>141</v>
      </c>
      <c r="AJ8" s="224" t="s">
        <v>142</v>
      </c>
      <c r="AK8" s="45"/>
      <c r="AL8" s="45"/>
      <c r="AM8" s="45"/>
      <c r="AN8" s="45"/>
      <c r="AP8" s="227" t="s">
        <v>143</v>
      </c>
      <c r="AQ8" s="228"/>
      <c r="AT8" s="46"/>
    </row>
    <row r="9" spans="1:46" s="53" customFormat="1" ht="18.75" customHeight="1">
      <c r="A9" s="47" t="s">
        <v>32</v>
      </c>
      <c r="B9" s="47">
        <v>53</v>
      </c>
      <c r="C9" s="48">
        <f ca="1">OFFSET(C9,15,0)</f>
        <v>1</v>
      </c>
      <c r="D9" s="229" t="s">
        <v>411</v>
      </c>
      <c r="E9" s="47" t="s">
        <v>34</v>
      </c>
      <c r="F9" s="47">
        <v>62</v>
      </c>
      <c r="G9" s="230" t="s">
        <v>412</v>
      </c>
      <c r="H9" s="231"/>
      <c r="I9" s="231"/>
      <c r="J9" s="231"/>
      <c r="K9" s="232"/>
      <c r="L9" s="233" t="s">
        <v>36</v>
      </c>
      <c r="M9" s="234"/>
      <c r="N9" s="234"/>
      <c r="O9" s="234"/>
      <c r="P9" s="234"/>
      <c r="Q9" s="233" t="s">
        <v>59</v>
      </c>
      <c r="R9" s="234"/>
      <c r="S9" s="234"/>
      <c r="T9" s="234"/>
      <c r="U9" s="234"/>
      <c r="V9" s="233" t="s">
        <v>38</v>
      </c>
      <c r="W9" s="234"/>
      <c r="X9" s="234"/>
      <c r="Y9" s="234"/>
      <c r="Z9" s="234"/>
      <c r="AA9" s="233" t="s">
        <v>44</v>
      </c>
      <c r="AB9" s="234"/>
      <c r="AC9" s="234"/>
      <c r="AD9" s="234"/>
      <c r="AE9" s="233" t="s">
        <v>110</v>
      </c>
      <c r="AF9" s="234"/>
      <c r="AG9" s="234"/>
      <c r="AH9" s="234"/>
      <c r="AI9" s="234"/>
      <c r="AJ9" s="234"/>
      <c r="AK9" s="56"/>
      <c r="AL9" s="55"/>
      <c r="AM9" s="56"/>
      <c r="AN9" s="55"/>
      <c r="AP9" s="235" t="s">
        <v>146</v>
      </c>
      <c r="AQ9" s="236">
        <f>IF(E9="M",100,IF(E9=1,100,IF(E9="","",120)))</f>
        <v>100</v>
      </c>
      <c r="AT9" s="59"/>
    </row>
    <row r="10" spans="1:46" s="57" customFormat="1" ht="21" customHeight="1">
      <c r="A10" s="47" t="s">
        <v>32</v>
      </c>
      <c r="B10" s="47">
        <v>49</v>
      </c>
      <c r="C10" s="48">
        <f aca="true" ca="1" t="shared" si="0" ref="C10:C18">OFFSET(C10,15,0)</f>
        <v>2</v>
      </c>
      <c r="D10" s="229" t="s">
        <v>413</v>
      </c>
      <c r="E10" s="47" t="s">
        <v>34</v>
      </c>
      <c r="F10" s="47">
        <v>62</v>
      </c>
      <c r="G10" s="230" t="s">
        <v>224</v>
      </c>
      <c r="H10" s="231"/>
      <c r="I10" s="231"/>
      <c r="J10" s="231"/>
      <c r="K10" s="232"/>
      <c r="L10" s="234"/>
      <c r="M10" s="234"/>
      <c r="N10" s="233" t="s">
        <v>110</v>
      </c>
      <c r="O10" s="234"/>
      <c r="P10" s="234"/>
      <c r="Q10" s="234"/>
      <c r="R10" s="234"/>
      <c r="S10" s="233"/>
      <c r="T10" s="234"/>
      <c r="U10" s="234"/>
      <c r="V10" s="234"/>
      <c r="W10" s="233"/>
      <c r="X10" s="234"/>
      <c r="Y10" s="234"/>
      <c r="Z10" s="234"/>
      <c r="AA10" s="234"/>
      <c r="AB10" s="234"/>
      <c r="AC10" s="233"/>
      <c r="AD10" s="234"/>
      <c r="AE10" s="234"/>
      <c r="AF10" s="233"/>
      <c r="AG10" s="234"/>
      <c r="AH10" s="234"/>
      <c r="AI10" s="234"/>
      <c r="AJ10" s="234"/>
      <c r="AK10" s="56"/>
      <c r="AL10" s="55"/>
      <c r="AM10" s="56"/>
      <c r="AN10" s="55"/>
      <c r="AP10" s="235" t="s">
        <v>149</v>
      </c>
      <c r="AQ10" s="236"/>
      <c r="AT10" s="59"/>
    </row>
    <row r="11" spans="1:46" s="53" customFormat="1" ht="21" customHeight="1">
      <c r="A11" s="47" t="s">
        <v>32</v>
      </c>
      <c r="B11" s="47">
        <v>49</v>
      </c>
      <c r="C11" s="48">
        <f ca="1" t="shared" si="0"/>
        <v>3</v>
      </c>
      <c r="D11" s="229" t="s">
        <v>414</v>
      </c>
      <c r="E11" s="47" t="s">
        <v>34</v>
      </c>
      <c r="F11" s="47">
        <v>62</v>
      </c>
      <c r="G11" s="230" t="s">
        <v>406</v>
      </c>
      <c r="H11" s="231"/>
      <c r="I11" s="231"/>
      <c r="J11" s="231"/>
      <c r="K11" s="232"/>
      <c r="L11" s="233" t="s">
        <v>44</v>
      </c>
      <c r="M11" s="234"/>
      <c r="N11" s="234"/>
      <c r="O11" s="234"/>
      <c r="P11" s="234"/>
      <c r="Q11" s="234"/>
      <c r="R11" s="234"/>
      <c r="S11" s="234"/>
      <c r="T11" s="233" t="s">
        <v>38</v>
      </c>
      <c r="U11" s="234"/>
      <c r="V11" s="234"/>
      <c r="W11" s="234"/>
      <c r="X11" s="234"/>
      <c r="Y11" s="233" t="s">
        <v>36</v>
      </c>
      <c r="Z11" s="234"/>
      <c r="AA11" s="234"/>
      <c r="AB11" s="234"/>
      <c r="AC11" s="234"/>
      <c r="AD11" s="233"/>
      <c r="AE11" s="234"/>
      <c r="AF11" s="234"/>
      <c r="AG11" s="234"/>
      <c r="AH11" s="233" t="s">
        <v>36</v>
      </c>
      <c r="AI11" s="234"/>
      <c r="AJ11" s="234"/>
      <c r="AK11" s="56"/>
      <c r="AL11" s="55"/>
      <c r="AM11" s="56"/>
      <c r="AN11" s="55"/>
      <c r="AP11" s="235" t="s">
        <v>152</v>
      </c>
      <c r="AQ11" s="238"/>
      <c r="AT11" s="59"/>
    </row>
    <row r="12" spans="1:46" s="53" customFormat="1" ht="21" customHeight="1">
      <c r="A12" s="47" t="s">
        <v>32</v>
      </c>
      <c r="B12" s="47">
        <v>49</v>
      </c>
      <c r="C12" s="48">
        <f ca="1" t="shared" si="0"/>
        <v>4</v>
      </c>
      <c r="D12" s="229" t="s">
        <v>415</v>
      </c>
      <c r="E12" s="47" t="s">
        <v>34</v>
      </c>
      <c r="F12" s="47">
        <v>63</v>
      </c>
      <c r="G12" s="230" t="s">
        <v>120</v>
      </c>
      <c r="H12" s="231"/>
      <c r="I12" s="231"/>
      <c r="J12" s="231"/>
      <c r="K12" s="232"/>
      <c r="L12" s="234"/>
      <c r="M12" s="234"/>
      <c r="N12" s="233" t="s">
        <v>44</v>
      </c>
      <c r="O12" s="234"/>
      <c r="P12" s="234"/>
      <c r="Q12" s="234"/>
      <c r="R12" s="233" t="s">
        <v>38</v>
      </c>
      <c r="S12" s="234"/>
      <c r="T12" s="234"/>
      <c r="U12" s="234"/>
      <c r="V12" s="233" t="s">
        <v>39</v>
      </c>
      <c r="W12" s="234"/>
      <c r="X12" s="234"/>
      <c r="Y12" s="234"/>
      <c r="Z12" s="233" t="s">
        <v>44</v>
      </c>
      <c r="AA12" s="234"/>
      <c r="AB12" s="234"/>
      <c r="AC12" s="234"/>
      <c r="AD12" s="234"/>
      <c r="AE12" s="234"/>
      <c r="AF12" s="234"/>
      <c r="AG12" s="234"/>
      <c r="AH12" s="234"/>
      <c r="AI12" s="233" t="s">
        <v>91</v>
      </c>
      <c r="AJ12" s="234"/>
      <c r="AK12" s="56"/>
      <c r="AL12" s="55"/>
      <c r="AM12" s="56"/>
      <c r="AN12" s="55"/>
      <c r="AP12" s="235" t="s">
        <v>155</v>
      </c>
      <c r="AQ12" s="238"/>
      <c r="AT12" s="59"/>
    </row>
    <row r="13" spans="1:46" s="53" customFormat="1" ht="21" customHeight="1">
      <c r="A13" s="47" t="s">
        <v>32</v>
      </c>
      <c r="B13" s="47">
        <v>44</v>
      </c>
      <c r="C13" s="48">
        <f ca="1" t="shared" si="0"/>
        <v>5</v>
      </c>
      <c r="D13" s="229" t="s">
        <v>416</v>
      </c>
      <c r="E13" s="47" t="s">
        <v>34</v>
      </c>
      <c r="F13" s="47">
        <v>63</v>
      </c>
      <c r="G13" s="230" t="s">
        <v>383</v>
      </c>
      <c r="H13" s="231"/>
      <c r="I13" s="231"/>
      <c r="J13" s="231"/>
      <c r="K13" s="232"/>
      <c r="L13" s="234"/>
      <c r="M13" s="234"/>
      <c r="N13" s="234"/>
      <c r="O13" s="233" t="s">
        <v>36</v>
      </c>
      <c r="P13" s="234"/>
      <c r="Q13" s="234"/>
      <c r="R13" s="234"/>
      <c r="S13" s="234"/>
      <c r="T13" s="233" t="s">
        <v>39</v>
      </c>
      <c r="U13" s="234"/>
      <c r="V13" s="234"/>
      <c r="W13" s="234"/>
      <c r="X13" s="234"/>
      <c r="Y13" s="234"/>
      <c r="Z13" s="234"/>
      <c r="AA13" s="233" t="s">
        <v>36</v>
      </c>
      <c r="AB13" s="234"/>
      <c r="AC13" s="234"/>
      <c r="AD13" s="234"/>
      <c r="AE13" s="234"/>
      <c r="AF13" s="233"/>
      <c r="AG13" s="234"/>
      <c r="AH13" s="234"/>
      <c r="AI13" s="234"/>
      <c r="AJ13" s="233" t="s">
        <v>44</v>
      </c>
      <c r="AK13" s="55"/>
      <c r="AL13" s="55"/>
      <c r="AM13" s="55"/>
      <c r="AN13" s="55"/>
      <c r="AP13" s="235" t="s">
        <v>159</v>
      </c>
      <c r="AQ13" s="238"/>
      <c r="AT13" s="59"/>
    </row>
    <row r="14" spans="1:46" s="53" customFormat="1" ht="21" customHeight="1">
      <c r="A14" s="47" t="s">
        <v>32</v>
      </c>
      <c r="B14" s="47">
        <v>53</v>
      </c>
      <c r="C14" s="48">
        <f ca="1" t="shared" si="0"/>
        <v>6</v>
      </c>
      <c r="D14" s="229" t="s">
        <v>417</v>
      </c>
      <c r="E14" s="47" t="s">
        <v>34</v>
      </c>
      <c r="F14" s="47">
        <v>64</v>
      </c>
      <c r="G14" s="230" t="s">
        <v>418</v>
      </c>
      <c r="H14" s="231"/>
      <c r="I14" s="231"/>
      <c r="J14" s="231"/>
      <c r="K14" s="232"/>
      <c r="L14" s="234"/>
      <c r="M14" s="234"/>
      <c r="N14" s="234"/>
      <c r="O14" s="234"/>
      <c r="P14" s="234"/>
      <c r="Q14" s="233" t="s">
        <v>210</v>
      </c>
      <c r="R14" s="234"/>
      <c r="S14" s="234"/>
      <c r="T14" s="234"/>
      <c r="U14" s="233" t="s">
        <v>39</v>
      </c>
      <c r="V14" s="234"/>
      <c r="W14" s="233"/>
      <c r="X14" s="234"/>
      <c r="Y14" s="234"/>
      <c r="Z14" s="234"/>
      <c r="AA14" s="234"/>
      <c r="AB14" s="234"/>
      <c r="AC14" s="234"/>
      <c r="AD14" s="233"/>
      <c r="AE14" s="234"/>
      <c r="AF14" s="234"/>
      <c r="AG14" s="233"/>
      <c r="AH14" s="234"/>
      <c r="AI14" s="234"/>
      <c r="AJ14" s="234"/>
      <c r="AK14" s="55"/>
      <c r="AL14" s="55"/>
      <c r="AM14" s="55"/>
      <c r="AN14" s="55"/>
      <c r="AP14" s="235" t="s">
        <v>161</v>
      </c>
      <c r="AQ14" s="238"/>
      <c r="AT14" s="59"/>
    </row>
    <row r="15" spans="1:46" s="53" customFormat="1" ht="21" customHeight="1">
      <c r="A15" s="47" t="s">
        <v>32</v>
      </c>
      <c r="B15" s="47">
        <v>85</v>
      </c>
      <c r="C15" s="48">
        <f ca="1" t="shared" si="0"/>
        <v>7</v>
      </c>
      <c r="D15" s="229" t="s">
        <v>419</v>
      </c>
      <c r="E15" s="47" t="s">
        <v>34</v>
      </c>
      <c r="F15" s="47">
        <v>64</v>
      </c>
      <c r="G15" s="230" t="s">
        <v>202</v>
      </c>
      <c r="H15" s="231"/>
      <c r="I15" s="231"/>
      <c r="J15" s="231"/>
      <c r="K15" s="232"/>
      <c r="L15" s="234"/>
      <c r="M15" s="234"/>
      <c r="N15" s="234"/>
      <c r="O15" s="234"/>
      <c r="P15" s="233" t="s">
        <v>44</v>
      </c>
      <c r="Q15" s="234"/>
      <c r="R15" s="234"/>
      <c r="S15" s="233"/>
      <c r="T15" s="234"/>
      <c r="U15" s="234"/>
      <c r="V15" s="234"/>
      <c r="W15" s="234"/>
      <c r="X15" s="234"/>
      <c r="Y15" s="233" t="s">
        <v>44</v>
      </c>
      <c r="Z15" s="234"/>
      <c r="AA15" s="234"/>
      <c r="AB15" s="233" t="s">
        <v>44</v>
      </c>
      <c r="AC15" s="234"/>
      <c r="AD15" s="234"/>
      <c r="AE15" s="233" t="s">
        <v>44</v>
      </c>
      <c r="AF15" s="234"/>
      <c r="AG15" s="234"/>
      <c r="AH15" s="234"/>
      <c r="AI15" s="234"/>
      <c r="AJ15" s="234"/>
      <c r="AK15" s="55"/>
      <c r="AL15" s="55"/>
      <c r="AM15" s="55"/>
      <c r="AN15" s="55"/>
      <c r="AP15" s="235" t="s">
        <v>165</v>
      </c>
      <c r="AQ15" s="238"/>
      <c r="AT15" s="59"/>
    </row>
    <row r="16" spans="1:46" s="53" customFormat="1" ht="21" customHeight="1">
      <c r="A16" s="47" t="s">
        <v>32</v>
      </c>
      <c r="B16" s="47">
        <v>85</v>
      </c>
      <c r="C16" s="48">
        <f ca="1" t="shared" si="0"/>
        <v>8</v>
      </c>
      <c r="D16" s="229" t="s">
        <v>420</v>
      </c>
      <c r="E16" s="47" t="s">
        <v>34</v>
      </c>
      <c r="F16" s="47">
        <v>64</v>
      </c>
      <c r="G16" s="230" t="s">
        <v>202</v>
      </c>
      <c r="H16" s="231"/>
      <c r="I16" s="231"/>
      <c r="J16" s="231"/>
      <c r="K16" s="232"/>
      <c r="L16" s="234"/>
      <c r="M16" s="233" t="s">
        <v>44</v>
      </c>
      <c r="N16" s="234"/>
      <c r="O16" s="234"/>
      <c r="P16" s="234"/>
      <c r="Q16" s="234"/>
      <c r="R16" s="233" t="s">
        <v>421</v>
      </c>
      <c r="S16" s="234"/>
      <c r="T16" s="234"/>
      <c r="U16" s="234"/>
      <c r="V16" s="234"/>
      <c r="W16" s="234"/>
      <c r="X16" s="233" t="s">
        <v>45</v>
      </c>
      <c r="Y16" s="234"/>
      <c r="Z16" s="234"/>
      <c r="AA16" s="234"/>
      <c r="AB16" s="234"/>
      <c r="AC16" s="233"/>
      <c r="AD16" s="234"/>
      <c r="AE16" s="234"/>
      <c r="AF16" s="234"/>
      <c r="AG16" s="234"/>
      <c r="AH16" s="233" t="s">
        <v>45</v>
      </c>
      <c r="AI16" s="234"/>
      <c r="AJ16" s="234"/>
      <c r="AK16" s="55"/>
      <c r="AL16" s="55"/>
      <c r="AM16" s="55"/>
      <c r="AN16" s="55"/>
      <c r="AP16" s="235" t="s">
        <v>168</v>
      </c>
      <c r="AQ16" s="238"/>
      <c r="AT16" s="59"/>
    </row>
    <row r="17" spans="1:50" s="53" customFormat="1" ht="21" customHeight="1">
      <c r="A17" s="47" t="s">
        <v>32</v>
      </c>
      <c r="B17" s="47">
        <v>49</v>
      </c>
      <c r="C17" s="48">
        <f ca="1" t="shared" si="0"/>
        <v>9</v>
      </c>
      <c r="D17" s="229" t="s">
        <v>422</v>
      </c>
      <c r="E17" s="47" t="s">
        <v>34</v>
      </c>
      <c r="F17" s="47">
        <v>65</v>
      </c>
      <c r="G17" s="230" t="s">
        <v>347</v>
      </c>
      <c r="H17" s="231"/>
      <c r="I17" s="231"/>
      <c r="J17" s="231"/>
      <c r="K17" s="232"/>
      <c r="L17" s="234"/>
      <c r="M17" s="234"/>
      <c r="N17" s="234"/>
      <c r="O17" s="233" t="s">
        <v>40</v>
      </c>
      <c r="P17" s="234"/>
      <c r="Q17" s="234"/>
      <c r="R17" s="234"/>
      <c r="S17" s="234"/>
      <c r="T17" s="234"/>
      <c r="U17" s="233" t="s">
        <v>38</v>
      </c>
      <c r="V17" s="234"/>
      <c r="W17" s="234"/>
      <c r="X17" s="233" t="s">
        <v>45</v>
      </c>
      <c r="Y17" s="234"/>
      <c r="Z17" s="234"/>
      <c r="AA17" s="234"/>
      <c r="AB17" s="233" t="s">
        <v>36</v>
      </c>
      <c r="AC17" s="234"/>
      <c r="AD17" s="234"/>
      <c r="AE17" s="234"/>
      <c r="AF17" s="234"/>
      <c r="AG17" s="234"/>
      <c r="AH17" s="234"/>
      <c r="AI17" s="233" t="s">
        <v>44</v>
      </c>
      <c r="AJ17" s="234"/>
      <c r="AK17" s="54"/>
      <c r="AL17" s="55"/>
      <c r="AM17" s="55"/>
      <c r="AN17" s="55"/>
      <c r="AO17" s="55"/>
      <c r="AP17" s="235" t="s">
        <v>171</v>
      </c>
      <c r="AQ17" s="238"/>
      <c r="AT17" s="55"/>
      <c r="AU17" s="71"/>
      <c r="AV17" s="71"/>
      <c r="AW17" s="71"/>
      <c r="AX17" s="71"/>
    </row>
    <row r="18" spans="1:50" s="53" customFormat="1" ht="21" customHeight="1">
      <c r="A18" s="47" t="s">
        <v>32</v>
      </c>
      <c r="B18" s="47">
        <v>49</v>
      </c>
      <c r="C18" s="48">
        <f ca="1" t="shared" si="0"/>
        <v>10</v>
      </c>
      <c r="D18" s="229" t="s">
        <v>423</v>
      </c>
      <c r="E18" s="239" t="s">
        <v>34</v>
      </c>
      <c r="F18" s="239">
        <v>65</v>
      </c>
      <c r="G18" s="230" t="s">
        <v>402</v>
      </c>
      <c r="H18" s="231"/>
      <c r="I18" s="231"/>
      <c r="J18" s="231"/>
      <c r="K18" s="232"/>
      <c r="L18" s="234"/>
      <c r="M18" s="233" t="s">
        <v>110</v>
      </c>
      <c r="N18" s="234"/>
      <c r="O18" s="234"/>
      <c r="P18" s="233" t="s">
        <v>39</v>
      </c>
      <c r="Q18" s="234"/>
      <c r="R18" s="234"/>
      <c r="S18" s="234"/>
      <c r="T18" s="234"/>
      <c r="U18" s="234"/>
      <c r="V18" s="234"/>
      <c r="W18" s="234"/>
      <c r="X18" s="234"/>
      <c r="Y18" s="234"/>
      <c r="Z18" s="233" t="s">
        <v>36</v>
      </c>
      <c r="AA18" s="234"/>
      <c r="AB18" s="234"/>
      <c r="AC18" s="234"/>
      <c r="AD18" s="234"/>
      <c r="AE18" s="234"/>
      <c r="AF18" s="234"/>
      <c r="AG18" s="233"/>
      <c r="AH18" s="234"/>
      <c r="AI18" s="234"/>
      <c r="AJ18" s="233" t="s">
        <v>36</v>
      </c>
      <c r="AK18" s="68"/>
      <c r="AL18" s="55"/>
      <c r="AM18" s="55"/>
      <c r="AN18" s="55"/>
      <c r="AO18" s="55"/>
      <c r="AP18" s="240" t="s">
        <v>174</v>
      </c>
      <c r="AQ18" s="238"/>
      <c r="AT18" s="55"/>
      <c r="AU18" s="71"/>
      <c r="AV18" s="76"/>
      <c r="AW18" s="76"/>
      <c r="AX18" s="76"/>
    </row>
    <row r="19" spans="1:50" s="53" customFormat="1" ht="18" customHeight="1" thickBot="1">
      <c r="A19" s="241"/>
      <c r="B19" s="241"/>
      <c r="C19" s="61"/>
      <c r="D19" s="88"/>
      <c r="E19" s="67"/>
      <c r="F19" s="67"/>
      <c r="G19" s="62"/>
      <c r="H19" s="62"/>
      <c r="I19" s="62"/>
      <c r="J19" s="62"/>
      <c r="K19" s="62"/>
      <c r="L19" s="54"/>
      <c r="M19" s="68"/>
      <c r="N19" s="54"/>
      <c r="O19" s="54"/>
      <c r="P19" s="68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61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242"/>
      <c r="AQ19" s="238"/>
      <c r="AT19" s="55"/>
      <c r="AU19" s="71"/>
      <c r="AV19" s="76"/>
      <c r="AW19" s="76"/>
      <c r="AX19" s="76"/>
    </row>
    <row r="20" spans="2:48" s="53" customFormat="1" ht="21" customHeight="1" thickBot="1">
      <c r="B20" s="60"/>
      <c r="C20" s="60"/>
      <c r="D20" s="243" t="s">
        <v>112</v>
      </c>
      <c r="E20" s="243"/>
      <c r="F20" s="243"/>
      <c r="G20" s="225" t="s">
        <v>16</v>
      </c>
      <c r="H20" s="225" t="s">
        <v>175</v>
      </c>
      <c r="I20" s="225" t="s">
        <v>176</v>
      </c>
      <c r="J20" s="225" t="s">
        <v>177</v>
      </c>
      <c r="K20" s="225" t="s">
        <v>30</v>
      </c>
      <c r="L20" s="225" t="s">
        <v>24</v>
      </c>
      <c r="M20" s="225" t="s">
        <v>28</v>
      </c>
      <c r="N20" s="226" t="s">
        <v>83</v>
      </c>
      <c r="O20" s="225" t="s">
        <v>18</v>
      </c>
      <c r="P20" s="226" t="s">
        <v>85</v>
      </c>
      <c r="V20" s="54"/>
      <c r="W20" s="54"/>
      <c r="X20" s="54"/>
      <c r="Y20" s="54"/>
      <c r="Z20" s="244" t="s">
        <v>62</v>
      </c>
      <c r="AA20" s="245"/>
      <c r="AB20" s="245"/>
      <c r="AC20" s="245"/>
      <c r="AD20" s="245"/>
      <c r="AE20" s="246"/>
      <c r="AM20" s="71"/>
      <c r="AN20" s="71"/>
      <c r="AP20" s="238"/>
      <c r="AQ20" s="55"/>
      <c r="AR20" s="55"/>
      <c r="AS20" s="55"/>
      <c r="AU20" s="76"/>
      <c r="AV20" s="76"/>
    </row>
    <row r="21" spans="2:47" s="53" customFormat="1" ht="21" customHeight="1" thickBot="1">
      <c r="B21" s="60"/>
      <c r="C21" s="60"/>
      <c r="D21" s="243"/>
      <c r="E21" s="243"/>
      <c r="F21" s="243"/>
      <c r="G21" s="225" t="s">
        <v>178</v>
      </c>
      <c r="H21" s="225" t="s">
        <v>179</v>
      </c>
      <c r="I21" s="225" t="s">
        <v>17</v>
      </c>
      <c r="J21" s="225" t="s">
        <v>180</v>
      </c>
      <c r="K21" s="224" t="s">
        <v>181</v>
      </c>
      <c r="L21" s="224" t="s">
        <v>182</v>
      </c>
      <c r="M21" s="226" t="s">
        <v>87</v>
      </c>
      <c r="N21" s="225" t="s">
        <v>183</v>
      </c>
      <c r="O21" s="226" t="s">
        <v>184</v>
      </c>
      <c r="P21" s="225" t="s">
        <v>185</v>
      </c>
      <c r="S21" s="82"/>
      <c r="T21" s="82"/>
      <c r="U21" s="82"/>
      <c r="V21" s="82"/>
      <c r="W21" s="82"/>
      <c r="X21" s="82"/>
      <c r="Z21" s="197">
        <v>38</v>
      </c>
      <c r="AA21" s="198"/>
      <c r="AB21" s="198"/>
      <c r="AC21" s="198"/>
      <c r="AD21" s="198"/>
      <c r="AE21" s="199"/>
      <c r="AM21" s="88"/>
      <c r="AN21" s="88"/>
      <c r="AP21" s="248" t="s">
        <v>186</v>
      </c>
      <c r="AQ21" s="238"/>
      <c r="AT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194" t="s">
        <v>115</v>
      </c>
      <c r="T22" s="195"/>
      <c r="U22" s="195"/>
      <c r="V22" s="195"/>
      <c r="W22" s="195"/>
      <c r="X22" s="196"/>
      <c r="Z22" s="93" t="s">
        <v>63</v>
      </c>
      <c r="AA22" s="94"/>
      <c r="AB22" s="94"/>
      <c r="AC22" s="94"/>
      <c r="AD22" s="94"/>
      <c r="AE22" s="95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249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250" t="s">
        <v>182</v>
      </c>
      <c r="T23" s="251" t="s">
        <v>181</v>
      </c>
      <c r="U23" s="251"/>
      <c r="V23" s="251"/>
      <c r="W23" s="251"/>
      <c r="X23" s="252"/>
      <c r="Z23" s="253" t="s">
        <v>424</v>
      </c>
      <c r="AA23" s="254"/>
      <c r="AB23" s="254"/>
      <c r="AC23" s="254"/>
      <c r="AD23" s="254"/>
      <c r="AE23" s="255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53</v>
      </c>
      <c r="C24" s="117">
        <v>1</v>
      </c>
      <c r="D24" s="229" t="str">
        <f ca="1">OFFSET(D24,-15,0)</f>
        <v>BELLIER Tanguy</v>
      </c>
      <c r="E24" s="256" t="str">
        <f ca="1">OFFSET(E24,-15,0)</f>
        <v>M</v>
      </c>
      <c r="F24" s="47">
        <v>50</v>
      </c>
      <c r="G24" s="118">
        <v>10</v>
      </c>
      <c r="H24" s="118">
        <v>0</v>
      </c>
      <c r="I24" s="118">
        <v>0</v>
      </c>
      <c r="J24" s="118">
        <v>0</v>
      </c>
      <c r="K24" s="257">
        <v>10</v>
      </c>
      <c r="L24" s="120" t="s">
        <v>74</v>
      </c>
      <c r="M24" s="121">
        <f>SUM(G24:K24)</f>
        <v>20</v>
      </c>
      <c r="N24" s="122"/>
      <c r="O24" s="123"/>
      <c r="P24" s="124">
        <f aca="true" ca="1" t="shared" si="1" ref="P24:P33">SUM(OFFSET(P24,0,-10),OFFSET(P24,0,-3))</f>
        <v>70</v>
      </c>
      <c r="Q24" s="258"/>
      <c r="R24" s="76"/>
      <c r="S24" s="209"/>
      <c r="T24" s="259"/>
      <c r="U24" s="206"/>
      <c r="V24" s="206"/>
      <c r="W24" s="206"/>
      <c r="X24" s="207"/>
      <c r="Z24" s="208"/>
      <c r="AA24" s="206"/>
      <c r="AB24" s="206"/>
      <c r="AC24" s="206"/>
      <c r="AD24" s="206"/>
      <c r="AE24" s="207"/>
      <c r="AN24" s="88"/>
      <c r="AO24" s="60"/>
      <c r="AQ24" s="238">
        <f aca="true" t="shared" si="2" ref="AQ24:AQ33">COUNT(G24:K24)</f>
        <v>5</v>
      </c>
    </row>
    <row r="25" spans="1:43" s="53" customFormat="1" ht="21" customHeight="1">
      <c r="A25" s="115" t="str">
        <f aca="true" ca="1" t="shared" si="3" ref="A25:B33">OFFSET(A25,-15,0)</f>
        <v>PDL</v>
      </c>
      <c r="B25" s="116">
        <f ca="1" t="shared" si="3"/>
        <v>49</v>
      </c>
      <c r="C25" s="117">
        <v>2</v>
      </c>
      <c r="D25" s="229" t="str">
        <f aca="true" ca="1" t="shared" si="4" ref="D25:E33">OFFSET(D25,-15,0)</f>
        <v>BENAITEAU Tony</v>
      </c>
      <c r="E25" s="256" t="str">
        <f ca="1" t="shared" si="4"/>
        <v>M</v>
      </c>
      <c r="F25" s="47">
        <v>90</v>
      </c>
      <c r="G25" s="118">
        <v>10</v>
      </c>
      <c r="H25" s="118" t="str">
        <f>IF(L25&lt;&gt;"","-","")</f>
        <v>-</v>
      </c>
      <c r="I25" s="118" t="str">
        <f>IF(L25&lt;&gt;"","-","")</f>
        <v>-</v>
      </c>
      <c r="J25" s="118" t="str">
        <f>IF(L25&lt;&gt;"","-","")</f>
        <v>-</v>
      </c>
      <c r="K25" s="257" t="str">
        <f>IF(L25&lt;&gt;"","-","")</f>
        <v>-</v>
      </c>
      <c r="L25" s="120" t="s">
        <v>76</v>
      </c>
      <c r="M25" s="121">
        <f aca="true" t="shared" si="5" ref="M25:M33">SUM(G25:K25)</f>
        <v>10</v>
      </c>
      <c r="N25" s="122"/>
      <c r="O25" s="123"/>
      <c r="P25" s="129">
        <f ca="1" t="shared" si="1"/>
        <v>100</v>
      </c>
      <c r="Q25" s="258"/>
      <c r="R25" s="76"/>
      <c r="S25" s="209"/>
      <c r="T25" s="259"/>
      <c r="U25" s="206"/>
      <c r="V25" s="206"/>
      <c r="W25" s="206"/>
      <c r="X25" s="207"/>
      <c r="Z25" s="208"/>
      <c r="AA25" s="206"/>
      <c r="AB25" s="206"/>
      <c r="AC25" s="206"/>
      <c r="AD25" s="206"/>
      <c r="AE25" s="207"/>
      <c r="AM25" s="88"/>
      <c r="AN25" s="88"/>
      <c r="AO25" s="60"/>
      <c r="AQ25" s="238">
        <f t="shared" si="2"/>
        <v>1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49</v>
      </c>
      <c r="C26" s="117">
        <v>3</v>
      </c>
      <c r="D26" s="229" t="str">
        <f ca="1" t="shared" si="4"/>
        <v>DELARUE Simon</v>
      </c>
      <c r="E26" s="256" t="str">
        <f ca="1" t="shared" si="4"/>
        <v>M</v>
      </c>
      <c r="F26" s="47">
        <v>0</v>
      </c>
      <c r="G26" s="118">
        <v>0</v>
      </c>
      <c r="H26" s="118">
        <v>0</v>
      </c>
      <c r="I26" s="118">
        <v>10</v>
      </c>
      <c r="J26" s="118">
        <v>10</v>
      </c>
      <c r="K26" s="257">
        <v>0</v>
      </c>
      <c r="L26" s="120" t="s">
        <v>74</v>
      </c>
      <c r="M26" s="121">
        <f t="shared" si="5"/>
        <v>20</v>
      </c>
      <c r="N26" s="122"/>
      <c r="O26" s="123"/>
      <c r="P26" s="124">
        <f ca="1" t="shared" si="1"/>
        <v>20</v>
      </c>
      <c r="Q26" s="258"/>
      <c r="R26" s="76"/>
      <c r="S26" s="209"/>
      <c r="T26" s="206" t="s">
        <v>44</v>
      </c>
      <c r="U26" s="206"/>
      <c r="V26" s="206"/>
      <c r="W26" s="206"/>
      <c r="X26" s="207"/>
      <c r="Z26" s="208"/>
      <c r="AA26" s="206"/>
      <c r="AB26" s="206"/>
      <c r="AC26" s="206"/>
      <c r="AD26" s="206"/>
      <c r="AE26" s="207"/>
      <c r="AM26" s="88"/>
      <c r="AN26" s="88"/>
      <c r="AO26" s="60"/>
      <c r="AQ26" s="238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PDL</v>
      </c>
      <c r="B27" s="116">
        <f ca="1" t="shared" si="3"/>
        <v>49</v>
      </c>
      <c r="C27" s="117">
        <v>4</v>
      </c>
      <c r="D27" s="229" t="str">
        <f ca="1" t="shared" si="4"/>
        <v>COUSSEAU Alexandre</v>
      </c>
      <c r="E27" s="256" t="str">
        <f ca="1" t="shared" si="4"/>
        <v>M</v>
      </c>
      <c r="F27" s="47">
        <v>10</v>
      </c>
      <c r="G27" s="118">
        <v>0</v>
      </c>
      <c r="H27" s="118">
        <v>0</v>
      </c>
      <c r="I27" s="118">
        <v>10</v>
      </c>
      <c r="J27" s="118">
        <v>0</v>
      </c>
      <c r="K27" s="257">
        <v>10</v>
      </c>
      <c r="L27" s="120" t="s">
        <v>74</v>
      </c>
      <c r="M27" s="121">
        <f t="shared" si="5"/>
        <v>20</v>
      </c>
      <c r="N27" s="122"/>
      <c r="O27" s="123"/>
      <c r="P27" s="124">
        <f ca="1" t="shared" si="1"/>
        <v>30</v>
      </c>
      <c r="Q27" s="258"/>
      <c r="R27" s="76"/>
      <c r="S27" s="209"/>
      <c r="T27" s="259"/>
      <c r="U27" s="206"/>
      <c r="V27" s="206"/>
      <c r="W27" s="206"/>
      <c r="X27" s="207"/>
      <c r="Z27" s="208"/>
      <c r="AA27" s="206"/>
      <c r="AB27" s="206"/>
      <c r="AC27" s="206"/>
      <c r="AD27" s="206"/>
      <c r="AE27" s="207"/>
      <c r="AM27" s="88"/>
      <c r="AN27" s="88"/>
      <c r="AO27" s="60"/>
      <c r="AQ27" s="238">
        <f t="shared" si="2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PDL</v>
      </c>
      <c r="B28" s="116">
        <f ca="1" t="shared" si="3"/>
        <v>44</v>
      </c>
      <c r="C28" s="117">
        <v>5</v>
      </c>
      <c r="D28" s="229" t="str">
        <f ca="1" t="shared" si="4"/>
        <v>GIRAULT Francois</v>
      </c>
      <c r="E28" s="256" t="str">
        <f ca="1" t="shared" si="4"/>
        <v>M</v>
      </c>
      <c r="F28" s="47">
        <v>17</v>
      </c>
      <c r="G28" s="118">
        <v>10</v>
      </c>
      <c r="H28" s="118">
        <v>10</v>
      </c>
      <c r="I28" s="118">
        <v>10</v>
      </c>
      <c r="J28" s="118">
        <v>0</v>
      </c>
      <c r="K28" s="257">
        <v>10</v>
      </c>
      <c r="L28" s="120" t="s">
        <v>74</v>
      </c>
      <c r="M28" s="121">
        <f t="shared" si="5"/>
        <v>40</v>
      </c>
      <c r="N28" s="122"/>
      <c r="O28" s="123"/>
      <c r="P28" s="124">
        <f ca="1" t="shared" si="1"/>
        <v>57</v>
      </c>
      <c r="Q28" s="258"/>
      <c r="R28" s="76"/>
      <c r="S28" s="208" t="s">
        <v>36</v>
      </c>
      <c r="T28" s="259"/>
      <c r="U28" s="206"/>
      <c r="V28" s="206"/>
      <c r="W28" s="206"/>
      <c r="X28" s="207"/>
      <c r="Z28" s="208"/>
      <c r="AA28" s="206"/>
      <c r="AB28" s="206"/>
      <c r="AC28" s="206"/>
      <c r="AD28" s="206"/>
      <c r="AE28" s="207"/>
      <c r="AM28" s="88"/>
      <c r="AN28" s="88"/>
      <c r="AO28" s="60"/>
      <c r="AQ28" s="238">
        <f t="shared" si="2"/>
        <v>5</v>
      </c>
      <c r="AR28" s="55"/>
      <c r="AT28" s="45"/>
      <c r="AU28" s="45"/>
      <c r="AV28" s="88"/>
      <c r="AW28" s="88"/>
      <c r="AX28" s="88"/>
    </row>
    <row r="29" spans="1:44" s="53" customFormat="1" ht="21" customHeight="1">
      <c r="A29" s="115" t="str">
        <f ca="1" t="shared" si="3"/>
        <v>PDL</v>
      </c>
      <c r="B29" s="116">
        <f ca="1" t="shared" si="3"/>
        <v>53</v>
      </c>
      <c r="C29" s="117">
        <v>6</v>
      </c>
      <c r="D29" s="229" t="str">
        <f ca="1" t="shared" si="4"/>
        <v>DEHAR Samir</v>
      </c>
      <c r="E29" s="256" t="str">
        <f ca="1" t="shared" si="4"/>
        <v>M</v>
      </c>
      <c r="F29" s="47">
        <v>80</v>
      </c>
      <c r="G29" s="118">
        <v>10</v>
      </c>
      <c r="H29" s="118">
        <v>10</v>
      </c>
      <c r="I29" s="118" t="str">
        <f>IF(L29&lt;&gt;"","-","")</f>
        <v>-</v>
      </c>
      <c r="J29" s="118" t="str">
        <f>IF(L29&lt;&gt;"","-","")</f>
        <v>-</v>
      </c>
      <c r="K29" s="257" t="str">
        <f>IF(L29&lt;&gt;"","-","")</f>
        <v>-</v>
      </c>
      <c r="L29" s="120" t="s">
        <v>76</v>
      </c>
      <c r="M29" s="121">
        <f t="shared" si="5"/>
        <v>20</v>
      </c>
      <c r="N29" s="122"/>
      <c r="O29" s="123"/>
      <c r="P29" s="129">
        <f ca="1" t="shared" si="1"/>
        <v>100</v>
      </c>
      <c r="Q29" s="109"/>
      <c r="R29" s="76"/>
      <c r="S29" s="209"/>
      <c r="T29" s="259"/>
      <c r="U29" s="206"/>
      <c r="V29" s="206"/>
      <c r="W29" s="206"/>
      <c r="X29" s="207"/>
      <c r="Z29" s="208"/>
      <c r="AA29" s="206"/>
      <c r="AB29" s="206"/>
      <c r="AC29" s="206"/>
      <c r="AD29" s="206"/>
      <c r="AE29" s="207"/>
      <c r="AM29" s="88"/>
      <c r="AN29" s="88"/>
      <c r="AO29" s="60"/>
      <c r="AQ29" s="238">
        <f t="shared" si="2"/>
        <v>2</v>
      </c>
      <c r="AR29" s="45"/>
    </row>
    <row r="30" spans="1:44" s="53" customFormat="1" ht="21" customHeight="1">
      <c r="A30" s="115" t="str">
        <f ca="1" t="shared" si="3"/>
        <v>PDL</v>
      </c>
      <c r="B30" s="116">
        <f ca="1" t="shared" si="3"/>
        <v>85</v>
      </c>
      <c r="C30" s="117">
        <v>7</v>
      </c>
      <c r="D30" s="229" t="str">
        <f ca="1" t="shared" si="4"/>
        <v>GUERINEAU Dylan</v>
      </c>
      <c r="E30" s="256" t="str">
        <f ca="1" t="shared" si="4"/>
        <v>M</v>
      </c>
      <c r="F30" s="47">
        <v>0</v>
      </c>
      <c r="G30" s="118">
        <v>0</v>
      </c>
      <c r="H30" s="118">
        <v>0</v>
      </c>
      <c r="I30" s="118">
        <v>0</v>
      </c>
      <c r="J30" s="118">
        <v>0</v>
      </c>
      <c r="K30" s="257">
        <v>0</v>
      </c>
      <c r="L30" s="120" t="s">
        <v>74</v>
      </c>
      <c r="M30" s="121">
        <f t="shared" si="5"/>
        <v>0</v>
      </c>
      <c r="N30" s="122"/>
      <c r="O30" s="123"/>
      <c r="P30" s="124">
        <f ca="1" t="shared" si="1"/>
        <v>0</v>
      </c>
      <c r="Q30" s="109"/>
      <c r="R30" s="76"/>
      <c r="S30" s="209"/>
      <c r="T30" s="259"/>
      <c r="U30" s="206"/>
      <c r="V30" s="206"/>
      <c r="W30" s="206"/>
      <c r="X30" s="207"/>
      <c r="Z30" s="208" t="s">
        <v>44</v>
      </c>
      <c r="AA30" s="206"/>
      <c r="AB30" s="206"/>
      <c r="AC30" s="206"/>
      <c r="AD30" s="206"/>
      <c r="AE30" s="207"/>
      <c r="AM30" s="88"/>
      <c r="AN30" s="88"/>
      <c r="AO30" s="60"/>
      <c r="AQ30" s="238">
        <f t="shared" si="2"/>
        <v>5</v>
      </c>
      <c r="AR30" s="45"/>
    </row>
    <row r="31" spans="1:44" s="53" customFormat="1" ht="21" customHeight="1">
      <c r="A31" s="115" t="str">
        <f ca="1" t="shared" si="3"/>
        <v>PDL</v>
      </c>
      <c r="B31" s="116">
        <f ca="1" t="shared" si="3"/>
        <v>85</v>
      </c>
      <c r="C31" s="117">
        <v>8</v>
      </c>
      <c r="D31" s="229" t="str">
        <f ca="1" t="shared" si="4"/>
        <v>ORE Calvin</v>
      </c>
      <c r="E31" s="256" t="str">
        <f ca="1" t="shared" si="4"/>
        <v>M</v>
      </c>
      <c r="F31" s="47">
        <v>0</v>
      </c>
      <c r="G31" s="118">
        <v>0</v>
      </c>
      <c r="H31" s="118">
        <v>7</v>
      </c>
      <c r="I31" s="118">
        <v>0</v>
      </c>
      <c r="J31" s="118">
        <v>0</v>
      </c>
      <c r="K31" s="257">
        <v>0</v>
      </c>
      <c r="L31" s="120" t="s">
        <v>74</v>
      </c>
      <c r="M31" s="121">
        <f t="shared" si="5"/>
        <v>7</v>
      </c>
      <c r="N31" s="122"/>
      <c r="O31" s="123"/>
      <c r="P31" s="124">
        <f ca="1" t="shared" si="1"/>
        <v>7</v>
      </c>
      <c r="Q31" s="258"/>
      <c r="R31" s="76"/>
      <c r="S31" s="208" t="s">
        <v>44</v>
      </c>
      <c r="T31" s="259"/>
      <c r="U31" s="206"/>
      <c r="V31" s="206"/>
      <c r="W31" s="206"/>
      <c r="X31" s="207"/>
      <c r="Z31" s="208"/>
      <c r="AA31" s="206"/>
      <c r="AB31" s="206"/>
      <c r="AC31" s="206"/>
      <c r="AD31" s="206"/>
      <c r="AE31" s="207"/>
      <c r="AM31" s="88"/>
      <c r="AN31" s="88"/>
      <c r="AO31" s="60"/>
      <c r="AQ31" s="238">
        <f t="shared" si="2"/>
        <v>5</v>
      </c>
      <c r="AR31" s="45"/>
    </row>
    <row r="32" spans="1:45" s="53" customFormat="1" ht="21" customHeight="1">
      <c r="A32" s="115" t="str">
        <f ca="1" t="shared" si="3"/>
        <v>PDL</v>
      </c>
      <c r="B32" s="116">
        <f ca="1" t="shared" si="3"/>
        <v>49</v>
      </c>
      <c r="C32" s="117">
        <v>9</v>
      </c>
      <c r="D32" s="229" t="str">
        <f ca="1" t="shared" si="4"/>
        <v>LALUBIN Francois</v>
      </c>
      <c r="E32" s="256" t="str">
        <f ca="1" t="shared" si="4"/>
        <v>M</v>
      </c>
      <c r="F32" s="47">
        <v>10</v>
      </c>
      <c r="G32" s="118">
        <v>0</v>
      </c>
      <c r="H32" s="118">
        <v>0</v>
      </c>
      <c r="I32" s="118">
        <v>0</v>
      </c>
      <c r="J32" s="118">
        <v>10</v>
      </c>
      <c r="K32" s="257">
        <v>0</v>
      </c>
      <c r="L32" s="120" t="s">
        <v>74</v>
      </c>
      <c r="M32" s="121">
        <f t="shared" si="5"/>
        <v>10</v>
      </c>
      <c r="N32" s="122"/>
      <c r="O32" s="123"/>
      <c r="P32" s="108">
        <f ca="1" t="shared" si="1"/>
        <v>20</v>
      </c>
      <c r="Q32" s="109"/>
      <c r="R32" s="149"/>
      <c r="S32" s="209"/>
      <c r="T32" s="259"/>
      <c r="U32" s="206"/>
      <c r="V32" s="206"/>
      <c r="W32" s="206"/>
      <c r="X32" s="207"/>
      <c r="Z32" s="208"/>
      <c r="AA32" s="206"/>
      <c r="AB32" s="206"/>
      <c r="AC32" s="206"/>
      <c r="AD32" s="206"/>
      <c r="AE32" s="207"/>
      <c r="AN32" s="152"/>
      <c r="AO32" s="152"/>
      <c r="AP32" s="152"/>
      <c r="AQ32" s="238">
        <f t="shared" si="2"/>
        <v>5</v>
      </c>
      <c r="AR32" s="88"/>
      <c r="AS32" s="88"/>
    </row>
    <row r="33" spans="1:45" s="53" customFormat="1" ht="21" customHeight="1" thickBot="1">
      <c r="A33" s="132" t="str">
        <f ca="1" t="shared" si="3"/>
        <v>PDL</v>
      </c>
      <c r="B33" s="133">
        <f ca="1" t="shared" si="3"/>
        <v>49</v>
      </c>
      <c r="C33" s="134">
        <v>10</v>
      </c>
      <c r="D33" s="260" t="str">
        <f ca="1" t="shared" si="4"/>
        <v>LERAY Tom</v>
      </c>
      <c r="E33" s="261" t="str">
        <f ca="1" t="shared" si="4"/>
        <v>M</v>
      </c>
      <c r="F33" s="136">
        <v>40</v>
      </c>
      <c r="G33" s="137">
        <v>10</v>
      </c>
      <c r="H33" s="137">
        <v>10</v>
      </c>
      <c r="I33" s="137">
        <v>10</v>
      </c>
      <c r="J33" s="137">
        <v>10</v>
      </c>
      <c r="K33" s="262">
        <v>10</v>
      </c>
      <c r="L33" s="139" t="s">
        <v>74</v>
      </c>
      <c r="M33" s="140">
        <f t="shared" si="5"/>
        <v>50</v>
      </c>
      <c r="N33" s="141"/>
      <c r="O33" s="123"/>
      <c r="P33" s="108">
        <f ca="1" t="shared" si="1"/>
        <v>90</v>
      </c>
      <c r="Q33" s="109"/>
      <c r="R33" s="149"/>
      <c r="S33" s="211"/>
      <c r="T33" s="212" t="s">
        <v>110</v>
      </c>
      <c r="U33" s="212"/>
      <c r="V33" s="212"/>
      <c r="W33" s="212"/>
      <c r="X33" s="213"/>
      <c r="Z33" s="214"/>
      <c r="AA33" s="212"/>
      <c r="AB33" s="212"/>
      <c r="AC33" s="212"/>
      <c r="AD33" s="212"/>
      <c r="AE33" s="213"/>
      <c r="AN33" s="152"/>
      <c r="AO33" s="152"/>
      <c r="AP33" s="152"/>
      <c r="AQ33" s="238">
        <f t="shared" si="2"/>
        <v>5</v>
      </c>
      <c r="AR33" s="88"/>
      <c r="AS33" s="88"/>
    </row>
    <row r="34" spans="1:37" s="53" customFormat="1" ht="13.5" customHeight="1">
      <c r="A34" s="57"/>
      <c r="B34" s="57"/>
      <c r="C34" s="275" t="s">
        <v>77</v>
      </c>
      <c r="D34" s="275"/>
      <c r="E34" s="275"/>
      <c r="F34" s="275"/>
      <c r="G34" s="275"/>
      <c r="H34" s="275"/>
      <c r="I34" s="275"/>
      <c r="J34" s="275"/>
      <c r="K34" s="275"/>
      <c r="L34" s="275"/>
      <c r="M34" s="216" t="s">
        <v>78</v>
      </c>
      <c r="N34" s="216"/>
      <c r="O34" s="216"/>
      <c r="P34" s="216"/>
      <c r="Q34" s="216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</row>
    <row r="35" spans="1:39" s="53" customFormat="1" ht="14.25" customHeight="1" hidden="1">
      <c r="A35" s="57"/>
      <c r="B35" s="57"/>
      <c r="C35" s="264">
        <f>COUNT(L35:AJ35,S42:X42,Z42:AE42)</f>
        <v>21</v>
      </c>
      <c r="D35" s="264"/>
      <c r="E35" s="238"/>
      <c r="F35" s="238"/>
      <c r="G35" s="265" t="s">
        <v>79</v>
      </c>
      <c r="H35" s="266"/>
      <c r="I35" s="266"/>
      <c r="J35" s="266"/>
      <c r="K35" s="266"/>
      <c r="L35" s="161">
        <v>1</v>
      </c>
      <c r="M35" s="161">
        <v>2</v>
      </c>
      <c r="N35" s="161">
        <v>3</v>
      </c>
      <c r="O35" s="161">
        <v>4</v>
      </c>
      <c r="P35" s="161">
        <v>5</v>
      </c>
      <c r="Q35" s="161">
        <v>6</v>
      </c>
      <c r="R35" s="161">
        <v>7</v>
      </c>
      <c r="S35" s="161"/>
      <c r="T35" s="161">
        <v>8</v>
      </c>
      <c r="U35" s="161">
        <v>9</v>
      </c>
      <c r="V35" s="161">
        <v>10</v>
      </c>
      <c r="W35" s="161"/>
      <c r="X35" s="161">
        <v>11</v>
      </c>
      <c r="Y35" s="161">
        <v>12</v>
      </c>
      <c r="Z35" s="161">
        <v>13</v>
      </c>
      <c r="AA35" s="161">
        <v>14</v>
      </c>
      <c r="AB35" s="161">
        <v>15</v>
      </c>
      <c r="AC35" s="161"/>
      <c r="AD35" s="161"/>
      <c r="AE35" s="161">
        <v>16</v>
      </c>
      <c r="AF35" s="161"/>
      <c r="AG35" s="161"/>
      <c r="AH35" s="161">
        <v>17</v>
      </c>
      <c r="AI35" s="161">
        <v>18</v>
      </c>
      <c r="AJ35" s="161">
        <v>19</v>
      </c>
      <c r="AK35" s="163"/>
      <c r="AL35" s="71"/>
      <c r="AM35" s="71"/>
    </row>
    <row r="36" spans="1:39" s="53" customFormat="1" ht="14.25" customHeight="1" hidden="1">
      <c r="A36" s="57"/>
      <c r="B36" s="57"/>
      <c r="C36" s="238"/>
      <c r="D36" s="238"/>
      <c r="E36" s="238"/>
      <c r="F36" s="238"/>
      <c r="G36" s="267" t="s">
        <v>80</v>
      </c>
      <c r="H36" s="268"/>
      <c r="I36" s="268"/>
      <c r="J36" s="268"/>
      <c r="K36" s="268"/>
      <c r="L36" s="161">
        <v>1</v>
      </c>
      <c r="M36" s="161">
        <v>1</v>
      </c>
      <c r="N36" s="161">
        <v>1</v>
      </c>
      <c r="O36" s="161">
        <v>1</v>
      </c>
      <c r="P36" s="161">
        <v>1</v>
      </c>
      <c r="Q36" s="161">
        <v>2</v>
      </c>
      <c r="R36" s="161">
        <v>2</v>
      </c>
      <c r="S36" s="161"/>
      <c r="T36" s="161">
        <v>2</v>
      </c>
      <c r="U36" s="161">
        <v>2</v>
      </c>
      <c r="V36" s="161">
        <v>3</v>
      </c>
      <c r="W36" s="161"/>
      <c r="X36" s="161">
        <v>3</v>
      </c>
      <c r="Y36" s="161">
        <v>3</v>
      </c>
      <c r="Z36" s="161">
        <v>4</v>
      </c>
      <c r="AA36" s="161">
        <v>4</v>
      </c>
      <c r="AB36" s="161">
        <v>3</v>
      </c>
      <c r="AC36" s="161"/>
      <c r="AD36" s="161"/>
      <c r="AE36" s="161">
        <v>5</v>
      </c>
      <c r="AF36" s="161"/>
      <c r="AG36" s="161"/>
      <c r="AH36" s="161">
        <v>4</v>
      </c>
      <c r="AI36" s="161">
        <v>5</v>
      </c>
      <c r="AJ36" s="161">
        <v>4</v>
      </c>
      <c r="AK36" s="163"/>
      <c r="AL36" s="71"/>
      <c r="AM36" s="71"/>
    </row>
    <row r="37" spans="1:37" s="53" customFormat="1" ht="14.25" customHeight="1" hidden="1">
      <c r="A37" s="57"/>
      <c r="B37" s="57"/>
      <c r="C37" s="264"/>
      <c r="D37" s="238"/>
      <c r="E37" s="238"/>
      <c r="F37" s="238"/>
      <c r="G37" s="267" t="s">
        <v>81</v>
      </c>
      <c r="H37" s="268"/>
      <c r="I37" s="268"/>
      <c r="J37" s="268"/>
      <c r="K37" s="268"/>
      <c r="L37" s="161">
        <v>1</v>
      </c>
      <c r="M37" s="161">
        <v>1</v>
      </c>
      <c r="N37" s="161">
        <v>1</v>
      </c>
      <c r="O37" s="161">
        <v>1</v>
      </c>
      <c r="P37" s="161">
        <v>2</v>
      </c>
      <c r="Q37" s="161">
        <v>1</v>
      </c>
      <c r="R37" s="161">
        <v>2</v>
      </c>
      <c r="S37" s="161"/>
      <c r="T37" s="161">
        <v>2</v>
      </c>
      <c r="U37" s="161">
        <v>2</v>
      </c>
      <c r="V37" s="161">
        <v>3</v>
      </c>
      <c r="W37" s="161"/>
      <c r="X37" s="161">
        <v>3</v>
      </c>
      <c r="Y37" s="161">
        <v>2</v>
      </c>
      <c r="Z37" s="161">
        <v>3</v>
      </c>
      <c r="AA37" s="161">
        <v>3</v>
      </c>
      <c r="AB37" s="161">
        <v>4</v>
      </c>
      <c r="AC37" s="161"/>
      <c r="AD37" s="161"/>
      <c r="AE37" s="161">
        <v>4</v>
      </c>
      <c r="AF37" s="161"/>
      <c r="AG37" s="161"/>
      <c r="AH37" s="161">
        <v>4</v>
      </c>
      <c r="AI37" s="161">
        <v>5</v>
      </c>
      <c r="AJ37" s="161">
        <v>4</v>
      </c>
      <c r="AK37" s="163"/>
    </row>
    <row r="38" spans="1:45" s="53" customFormat="1" ht="5.25" customHeight="1" hidden="1">
      <c r="A38" s="1"/>
      <c r="B38" s="1"/>
      <c r="C38" s="269"/>
      <c r="D38" s="238"/>
      <c r="E38" s="270"/>
      <c r="F38" s="271"/>
      <c r="G38" s="270"/>
      <c r="H38" s="270"/>
      <c r="I38" s="270"/>
      <c r="J38" s="270"/>
      <c r="K38" s="270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167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269"/>
      <c r="D39" s="228"/>
      <c r="E39" s="270"/>
      <c r="F39" s="271"/>
      <c r="G39" s="270"/>
      <c r="H39" s="270"/>
      <c r="I39" s="270"/>
      <c r="J39" s="270"/>
      <c r="K39" s="270"/>
      <c r="L39" s="273">
        <v>10</v>
      </c>
      <c r="M39" s="273">
        <v>0</v>
      </c>
      <c r="N39" s="273">
        <v>10</v>
      </c>
      <c r="O39" s="273">
        <v>10</v>
      </c>
      <c r="P39" s="273">
        <v>0</v>
      </c>
      <c r="Q39" s="273">
        <v>0</v>
      </c>
      <c r="R39" s="273">
        <v>0</v>
      </c>
      <c r="S39" s="273"/>
      <c r="T39" s="273">
        <v>0</v>
      </c>
      <c r="U39" s="273">
        <v>10</v>
      </c>
      <c r="V39" s="273">
        <v>0</v>
      </c>
      <c r="W39" s="273"/>
      <c r="X39" s="273">
        <v>0</v>
      </c>
      <c r="Y39" s="273">
        <v>10</v>
      </c>
      <c r="Z39" s="273">
        <v>0</v>
      </c>
      <c r="AA39" s="273">
        <v>0</v>
      </c>
      <c r="AB39" s="273">
        <v>0</v>
      </c>
      <c r="AC39" s="273"/>
      <c r="AD39" s="273"/>
      <c r="AE39" s="273">
        <v>10</v>
      </c>
      <c r="AF39" s="274"/>
      <c r="AG39" s="274"/>
      <c r="AH39" s="274">
        <v>10</v>
      </c>
      <c r="AI39" s="274">
        <v>10</v>
      </c>
      <c r="AJ39" s="274">
        <v>0</v>
      </c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228"/>
      <c r="D40" s="228"/>
      <c r="E40" s="228"/>
      <c r="F40" s="228"/>
      <c r="G40" s="228"/>
      <c r="H40" s="228"/>
      <c r="I40" s="228"/>
      <c r="J40" s="228"/>
      <c r="K40" s="228"/>
      <c r="L40" s="273">
        <v>0</v>
      </c>
      <c r="M40" s="273">
        <v>10</v>
      </c>
      <c r="N40" s="273">
        <v>0</v>
      </c>
      <c r="O40" s="273">
        <v>0</v>
      </c>
      <c r="P40" s="273">
        <v>10</v>
      </c>
      <c r="Q40" s="273">
        <v>10</v>
      </c>
      <c r="R40" s="273">
        <v>7</v>
      </c>
      <c r="S40" s="273"/>
      <c r="T40" s="273">
        <v>10</v>
      </c>
      <c r="U40" s="273">
        <v>0</v>
      </c>
      <c r="V40" s="273">
        <v>10</v>
      </c>
      <c r="W40" s="273"/>
      <c r="X40" s="273">
        <v>0</v>
      </c>
      <c r="Y40" s="273">
        <v>0</v>
      </c>
      <c r="Z40" s="273">
        <v>10</v>
      </c>
      <c r="AA40" s="273">
        <v>10</v>
      </c>
      <c r="AB40" s="273">
        <v>10</v>
      </c>
      <c r="AC40" s="273"/>
      <c r="AD40" s="273"/>
      <c r="AE40" s="273">
        <v>0</v>
      </c>
      <c r="AF40" s="273"/>
      <c r="AG40" s="273"/>
      <c r="AH40" s="273">
        <v>0</v>
      </c>
      <c r="AI40" s="273">
        <v>0</v>
      </c>
      <c r="AJ40" s="168">
        <v>10</v>
      </c>
    </row>
    <row r="41" spans="3:35" ht="5.25" customHeight="1" hidden="1"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</row>
    <row r="42" spans="3:31" ht="14.25" customHeight="1" hidden="1">
      <c r="C42" s="228"/>
      <c r="D42" s="23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74">
        <v>20</v>
      </c>
      <c r="T42" s="274">
        <v>21</v>
      </c>
      <c r="U42" s="274"/>
      <c r="V42" s="274"/>
      <c r="W42" s="274"/>
      <c r="X42" s="274"/>
      <c r="Z42" s="274"/>
      <c r="AA42" s="274"/>
      <c r="AB42" s="274"/>
      <c r="AC42" s="274"/>
      <c r="AD42" s="274"/>
      <c r="AE42" s="274"/>
    </row>
    <row r="43" spans="3:31" ht="15" hidden="1">
      <c r="C43" s="228"/>
      <c r="D43" s="23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73">
        <v>5</v>
      </c>
      <c r="T43" s="273">
        <v>5</v>
      </c>
      <c r="U43" s="273"/>
      <c r="V43" s="273"/>
      <c r="W43" s="273"/>
      <c r="X43" s="273"/>
      <c r="Z43" s="273"/>
      <c r="AA43" s="273"/>
      <c r="AB43" s="273"/>
      <c r="AC43" s="273"/>
      <c r="AD43" s="273"/>
      <c r="AE43" s="273"/>
    </row>
    <row r="44" spans="3:31" ht="15" hidden="1"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73">
        <v>5</v>
      </c>
      <c r="T44" s="273">
        <v>5</v>
      </c>
      <c r="U44" s="273"/>
      <c r="V44" s="273"/>
      <c r="W44" s="273"/>
      <c r="X44" s="273"/>
      <c r="Z44" s="273"/>
      <c r="AA44" s="273"/>
      <c r="AB44" s="273"/>
      <c r="AC44" s="273"/>
      <c r="AD44" s="273"/>
      <c r="AE44" s="273"/>
    </row>
    <row r="45" spans="3:30" ht="4.5" customHeight="1" hidden="1"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</row>
    <row r="46" spans="3:31" ht="15" hidden="1"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73">
        <v>10</v>
      </c>
      <c r="T46" s="273">
        <v>0</v>
      </c>
      <c r="U46" s="273"/>
      <c r="V46" s="273"/>
      <c r="W46" s="273"/>
      <c r="X46" s="273"/>
      <c r="Z46" s="273"/>
      <c r="AA46" s="273"/>
      <c r="AB46" s="273"/>
      <c r="AC46" s="273"/>
      <c r="AD46" s="273"/>
      <c r="AE46" s="273"/>
    </row>
    <row r="47" spans="3:31" ht="15" hidden="1"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73">
        <v>0</v>
      </c>
      <c r="T47" s="273">
        <v>10</v>
      </c>
      <c r="U47" s="273"/>
      <c r="V47" s="273"/>
      <c r="W47" s="273"/>
      <c r="X47" s="273"/>
      <c r="Z47" s="273"/>
      <c r="AA47" s="273"/>
      <c r="AB47" s="273"/>
      <c r="AC47" s="273"/>
      <c r="AD47" s="273"/>
      <c r="AE47" s="273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2" activePane="bottomLeft" state="frozen"/>
      <selection pane="topLeft" activeCell="D9" sqref="D9"/>
      <selection pane="bottomLeft" activeCell="G20" sqref="G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82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11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70" t="s">
        <v>15</v>
      </c>
      <c r="H8" s="171"/>
      <c r="I8" s="171"/>
      <c r="J8" s="171"/>
      <c r="K8" s="172"/>
      <c r="L8" s="41" t="s">
        <v>23</v>
      </c>
      <c r="M8" s="41" t="s">
        <v>27</v>
      </c>
      <c r="N8" s="41" t="s">
        <v>83</v>
      </c>
      <c r="O8" s="41" t="s">
        <v>16</v>
      </c>
      <c r="P8" s="41" t="s">
        <v>20</v>
      </c>
      <c r="Q8" s="41" t="s">
        <v>24</v>
      </c>
      <c r="R8" s="41" t="s">
        <v>84</v>
      </c>
      <c r="S8" s="41" t="s">
        <v>22</v>
      </c>
      <c r="T8" s="41" t="s">
        <v>28</v>
      </c>
      <c r="U8" s="173" t="s">
        <v>85</v>
      </c>
      <c r="V8" s="41" t="s">
        <v>30</v>
      </c>
      <c r="W8" s="41" t="s">
        <v>19</v>
      </c>
      <c r="X8" s="41" t="s">
        <v>18</v>
      </c>
      <c r="Y8" s="173" t="s">
        <v>86</v>
      </c>
      <c r="Z8" s="41" t="s">
        <v>26</v>
      </c>
      <c r="AA8" s="41" t="s">
        <v>29</v>
      </c>
      <c r="AB8" s="43" t="s">
        <v>87</v>
      </c>
      <c r="AE8" s="44"/>
      <c r="AF8" s="44"/>
      <c r="AG8" s="44"/>
      <c r="AH8" s="45"/>
      <c r="AI8" s="45"/>
      <c r="AJ8" s="45"/>
      <c r="AK8" s="45"/>
      <c r="AL8" s="45"/>
      <c r="AM8" s="45"/>
      <c r="AN8" s="45"/>
      <c r="AP8" s="46" t="s">
        <v>88</v>
      </c>
      <c r="AT8"/>
    </row>
    <row r="9" spans="1:43" s="53" customFormat="1" ht="18.75" customHeight="1">
      <c r="A9" s="174" t="s">
        <v>32</v>
      </c>
      <c r="B9" s="174">
        <v>49</v>
      </c>
      <c r="C9" s="48">
        <f ca="1">OFFSET(C9,15,0)</f>
        <v>1</v>
      </c>
      <c r="D9" s="58" t="s">
        <v>89</v>
      </c>
      <c r="E9" s="47" t="s">
        <v>34</v>
      </c>
      <c r="F9" s="47">
        <v>100</v>
      </c>
      <c r="G9" s="50" t="s">
        <v>90</v>
      </c>
      <c r="H9" s="50"/>
      <c r="I9" s="50"/>
      <c r="J9" s="50"/>
      <c r="K9" s="50"/>
      <c r="L9" s="52"/>
      <c r="M9" s="52"/>
      <c r="N9" s="52"/>
      <c r="O9" s="51" t="s">
        <v>45</v>
      </c>
      <c r="P9" s="52"/>
      <c r="Q9" s="52"/>
      <c r="R9" s="52"/>
      <c r="S9" s="51" t="s">
        <v>38</v>
      </c>
      <c r="T9" s="52"/>
      <c r="U9" s="52"/>
      <c r="V9" s="52"/>
      <c r="W9" s="51" t="s">
        <v>91</v>
      </c>
      <c r="X9" s="52"/>
      <c r="Y9" s="52"/>
      <c r="Z9" s="52"/>
      <c r="AA9" s="51" t="s">
        <v>44</v>
      </c>
      <c r="AB9" s="52"/>
      <c r="AE9" s="54"/>
      <c r="AF9" s="54"/>
      <c r="AG9" s="54"/>
      <c r="AH9" s="55"/>
      <c r="AI9" s="55"/>
      <c r="AJ9" s="55"/>
      <c r="AK9" s="56"/>
      <c r="AL9" s="55"/>
      <c r="AM9" s="56"/>
      <c r="AN9" s="55"/>
      <c r="AP9" s="46" t="s">
        <v>92</v>
      </c>
      <c r="AQ9" s="57">
        <f>IF(E10="M",100,IF(E10=1,100,IF(E10="","",120)))</f>
        <v>100</v>
      </c>
    </row>
    <row r="10" spans="1:42" s="57" customFormat="1" ht="21" customHeight="1">
      <c r="A10" s="47" t="s">
        <v>32</v>
      </c>
      <c r="B10" s="47">
        <v>49</v>
      </c>
      <c r="C10" s="48">
        <f ca="1">OFFSET(C10,15,0)</f>
        <v>2</v>
      </c>
      <c r="D10" s="58" t="s">
        <v>93</v>
      </c>
      <c r="E10" s="47" t="s">
        <v>34</v>
      </c>
      <c r="F10" s="47">
        <v>85</v>
      </c>
      <c r="G10" s="50" t="s">
        <v>55</v>
      </c>
      <c r="H10" s="50"/>
      <c r="I10" s="50"/>
      <c r="J10" s="50"/>
      <c r="K10" s="50"/>
      <c r="L10" s="51" t="s">
        <v>39</v>
      </c>
      <c r="M10" s="52"/>
      <c r="N10" s="52"/>
      <c r="O10" s="51" t="s">
        <v>39</v>
      </c>
      <c r="P10" s="52"/>
      <c r="Q10" s="52"/>
      <c r="R10" s="51" t="s">
        <v>44</v>
      </c>
      <c r="S10" s="52"/>
      <c r="T10" s="52"/>
      <c r="U10" s="52"/>
      <c r="V10" s="51" t="s">
        <v>44</v>
      </c>
      <c r="W10" s="52"/>
      <c r="X10" s="52"/>
      <c r="Y10" s="52"/>
      <c r="Z10" s="51" t="s">
        <v>36</v>
      </c>
      <c r="AA10" s="52"/>
      <c r="AB10" s="52"/>
      <c r="AE10" s="54"/>
      <c r="AF10" s="54"/>
      <c r="AG10" s="54"/>
      <c r="AH10" s="55"/>
      <c r="AI10" s="55"/>
      <c r="AJ10" s="55"/>
      <c r="AK10" s="56"/>
      <c r="AL10" s="55"/>
      <c r="AM10" s="56"/>
      <c r="AN10" s="55"/>
      <c r="AP10" s="59" t="s">
        <v>94</v>
      </c>
    </row>
    <row r="11" spans="1:42" s="53" customFormat="1" ht="21" customHeight="1">
      <c r="A11" s="47" t="s">
        <v>32</v>
      </c>
      <c r="B11" s="47">
        <v>44</v>
      </c>
      <c r="C11" s="48">
        <f ca="1">OFFSET(C11,15,0)</f>
        <v>3</v>
      </c>
      <c r="D11" s="49" t="s">
        <v>95</v>
      </c>
      <c r="E11" s="47" t="s">
        <v>34</v>
      </c>
      <c r="F11" s="47">
        <v>86</v>
      </c>
      <c r="G11" s="50" t="s">
        <v>96</v>
      </c>
      <c r="H11" s="50"/>
      <c r="I11" s="50"/>
      <c r="J11" s="50"/>
      <c r="K11" s="50"/>
      <c r="L11" s="52"/>
      <c r="M11" s="51" t="s">
        <v>97</v>
      </c>
      <c r="N11" s="52"/>
      <c r="O11" s="52"/>
      <c r="P11" s="51" t="s">
        <v>44</v>
      </c>
      <c r="Q11" s="52"/>
      <c r="R11" s="52"/>
      <c r="S11" s="51" t="s">
        <v>98</v>
      </c>
      <c r="T11" s="52"/>
      <c r="U11" s="52"/>
      <c r="V11" s="51" t="s">
        <v>39</v>
      </c>
      <c r="W11" s="52"/>
      <c r="X11" s="52"/>
      <c r="Y11" s="51"/>
      <c r="Z11" s="52"/>
      <c r="AA11" s="52"/>
      <c r="AB11" s="52"/>
      <c r="AP11" s="59" t="s">
        <v>99</v>
      </c>
    </row>
    <row r="12" spans="1:42" s="53" customFormat="1" ht="21" customHeight="1">
      <c r="A12" s="47" t="s">
        <v>32</v>
      </c>
      <c r="B12" s="47">
        <v>72</v>
      </c>
      <c r="C12" s="48">
        <f ca="1">OFFSET(C12,15,0)</f>
        <v>4</v>
      </c>
      <c r="D12" s="58" t="s">
        <v>100</v>
      </c>
      <c r="E12" s="47" t="s">
        <v>34</v>
      </c>
      <c r="F12" s="47">
        <v>89</v>
      </c>
      <c r="G12" s="50" t="s">
        <v>101</v>
      </c>
      <c r="H12" s="50"/>
      <c r="I12" s="50"/>
      <c r="J12" s="50"/>
      <c r="K12" s="50"/>
      <c r="L12" s="52"/>
      <c r="M12" s="52"/>
      <c r="N12" s="51" t="s">
        <v>38</v>
      </c>
      <c r="O12" s="52"/>
      <c r="P12" s="52"/>
      <c r="Q12" s="51" t="s">
        <v>97</v>
      </c>
      <c r="R12" s="52"/>
      <c r="S12" s="52"/>
      <c r="T12" s="51" t="s">
        <v>97</v>
      </c>
      <c r="U12" s="52"/>
      <c r="V12" s="52"/>
      <c r="W12" s="51" t="s">
        <v>38</v>
      </c>
      <c r="X12" s="52"/>
      <c r="Y12" s="52"/>
      <c r="Z12" s="51" t="s">
        <v>44</v>
      </c>
      <c r="AA12" s="52"/>
      <c r="AB12" s="52"/>
      <c r="AP12" s="59" t="s">
        <v>102</v>
      </c>
    </row>
    <row r="13" spans="1:42" s="53" customFormat="1" ht="21" customHeight="1">
      <c r="A13" s="47" t="s">
        <v>32</v>
      </c>
      <c r="B13" s="47">
        <v>44</v>
      </c>
      <c r="C13" s="48">
        <f ca="1">OFFSET(C13,15,0)</f>
        <v>5</v>
      </c>
      <c r="D13" s="49" t="s">
        <v>103</v>
      </c>
      <c r="E13" s="47" t="s">
        <v>34</v>
      </c>
      <c r="F13" s="47">
        <v>89</v>
      </c>
      <c r="G13" s="50" t="s">
        <v>104</v>
      </c>
      <c r="H13" s="50"/>
      <c r="I13" s="50"/>
      <c r="J13" s="50"/>
      <c r="K13" s="50"/>
      <c r="L13" s="52"/>
      <c r="M13" s="51" t="s">
        <v>39</v>
      </c>
      <c r="N13" s="52"/>
      <c r="O13" s="52"/>
      <c r="P13" s="52"/>
      <c r="Q13" s="51" t="s">
        <v>44</v>
      </c>
      <c r="R13" s="52"/>
      <c r="S13" s="52"/>
      <c r="T13" s="52"/>
      <c r="U13" s="51"/>
      <c r="V13" s="52"/>
      <c r="W13" s="52"/>
      <c r="X13" s="51" t="s">
        <v>44</v>
      </c>
      <c r="Y13" s="52"/>
      <c r="Z13" s="52"/>
      <c r="AA13" s="51" t="s">
        <v>36</v>
      </c>
      <c r="AB13" s="52"/>
      <c r="AP13" s="59" t="s">
        <v>105</v>
      </c>
    </row>
    <row r="14" spans="1:42" s="53" customFormat="1" ht="21" customHeight="1">
      <c r="A14" s="47" t="s">
        <v>32</v>
      </c>
      <c r="B14" s="47">
        <v>44</v>
      </c>
      <c r="C14" s="48">
        <f ca="1">OFFSET(C14,15,0)</f>
        <v>6</v>
      </c>
      <c r="D14" s="58" t="s">
        <v>106</v>
      </c>
      <c r="E14" s="47" t="s">
        <v>34</v>
      </c>
      <c r="F14" s="47">
        <v>92</v>
      </c>
      <c r="G14" s="50" t="s">
        <v>107</v>
      </c>
      <c r="H14" s="50"/>
      <c r="I14" s="50"/>
      <c r="J14" s="50"/>
      <c r="K14" s="50"/>
      <c r="L14" s="51" t="s">
        <v>44</v>
      </c>
      <c r="M14" s="52"/>
      <c r="N14" s="52"/>
      <c r="O14" s="52"/>
      <c r="P14" s="51" t="s">
        <v>36</v>
      </c>
      <c r="Q14" s="52"/>
      <c r="R14" s="52"/>
      <c r="S14" s="52"/>
      <c r="T14" s="51" t="s">
        <v>37</v>
      </c>
      <c r="U14" s="52"/>
      <c r="V14" s="52"/>
      <c r="W14" s="52"/>
      <c r="X14" s="51" t="s">
        <v>38</v>
      </c>
      <c r="Y14" s="52"/>
      <c r="Z14" s="52"/>
      <c r="AA14" s="52"/>
      <c r="AB14" s="51"/>
      <c r="AP14" s="59" t="s">
        <v>108</v>
      </c>
    </row>
    <row r="15" spans="1:42" s="53" customFormat="1" ht="21" customHeight="1">
      <c r="A15" s="47" t="s">
        <v>32</v>
      </c>
      <c r="B15" s="47">
        <v>44</v>
      </c>
      <c r="C15" s="48">
        <f ca="1">OFFSET(C15,15,0)</f>
        <v>7</v>
      </c>
      <c r="D15" s="58" t="s">
        <v>109</v>
      </c>
      <c r="E15" s="47" t="s">
        <v>34</v>
      </c>
      <c r="F15" s="47">
        <v>99</v>
      </c>
      <c r="G15" s="50" t="s">
        <v>107</v>
      </c>
      <c r="H15" s="50"/>
      <c r="I15" s="50"/>
      <c r="J15" s="50"/>
      <c r="K15" s="50"/>
      <c r="L15" s="52"/>
      <c r="M15" s="52"/>
      <c r="N15" s="51" t="s">
        <v>36</v>
      </c>
      <c r="O15" s="52"/>
      <c r="P15" s="52"/>
      <c r="Q15" s="52"/>
      <c r="R15" s="51" t="s">
        <v>110</v>
      </c>
      <c r="S15" s="52"/>
      <c r="T15" s="52"/>
      <c r="U15" s="51"/>
      <c r="V15" s="52"/>
      <c r="W15" s="52"/>
      <c r="X15" s="52"/>
      <c r="Y15" s="51"/>
      <c r="Z15" s="52"/>
      <c r="AA15" s="52"/>
      <c r="AB15" s="51"/>
      <c r="AP15" s="59" t="s">
        <v>111</v>
      </c>
    </row>
    <row r="16" spans="1:42" s="181" customFormat="1" ht="21" customHeight="1" hidden="1">
      <c r="A16" s="175"/>
      <c r="B16" s="175"/>
      <c r="C16" s="176"/>
      <c r="D16" s="177"/>
      <c r="E16" s="175"/>
      <c r="F16" s="175"/>
      <c r="G16" s="178"/>
      <c r="H16" s="178"/>
      <c r="I16" s="178"/>
      <c r="J16" s="178"/>
      <c r="K16" s="178"/>
      <c r="L16" s="179"/>
      <c r="M16" s="179"/>
      <c r="N16" s="179"/>
      <c r="O16" s="180"/>
      <c r="P16" s="179"/>
      <c r="Q16" s="179"/>
      <c r="R16" s="180"/>
      <c r="S16" s="179"/>
      <c r="T16" s="179"/>
      <c r="U16" s="179"/>
      <c r="V16" s="179"/>
      <c r="W16" s="179"/>
      <c r="X16" s="180"/>
      <c r="Y16" s="179"/>
      <c r="Z16" s="180"/>
      <c r="AA16" s="179"/>
      <c r="AB16" s="179"/>
      <c r="AP16" s="182"/>
    </row>
    <row r="17" spans="1:50" s="181" customFormat="1" ht="21" customHeight="1" hidden="1">
      <c r="A17" s="183"/>
      <c r="B17" s="183"/>
      <c r="C17" s="184"/>
      <c r="D17" s="185"/>
      <c r="E17" s="185"/>
      <c r="F17" s="185"/>
      <c r="G17" s="185"/>
      <c r="H17" s="185"/>
      <c r="I17" s="185"/>
      <c r="J17" s="185"/>
      <c r="K17" s="185"/>
      <c r="L17" s="186"/>
      <c r="M17" s="186"/>
      <c r="N17" s="186"/>
      <c r="O17" s="187"/>
      <c r="P17" s="186"/>
      <c r="Q17" s="186"/>
      <c r="R17" s="186"/>
      <c r="S17" s="186"/>
      <c r="T17" s="186"/>
      <c r="U17" s="187"/>
      <c r="V17" s="186"/>
      <c r="W17" s="186"/>
      <c r="X17" s="187"/>
      <c r="Y17" s="186"/>
      <c r="Z17" s="69"/>
      <c r="AA17" s="69"/>
      <c r="AB17" s="69"/>
      <c r="AC17" s="69"/>
      <c r="AD17" s="69"/>
      <c r="AO17" s="188"/>
      <c r="AP17" s="188"/>
      <c r="AT17" s="189"/>
      <c r="AU17" s="92"/>
      <c r="AV17" s="92"/>
      <c r="AW17" s="92"/>
      <c r="AX17" s="92"/>
    </row>
    <row r="18" spans="1:50" s="181" customFormat="1" ht="21" customHeight="1" hidden="1">
      <c r="A18" s="183"/>
      <c r="B18" s="183"/>
      <c r="C18" s="184"/>
      <c r="D18" s="185"/>
      <c r="E18" s="185"/>
      <c r="F18" s="185"/>
      <c r="G18" s="185"/>
      <c r="H18" s="185"/>
      <c r="I18" s="185"/>
      <c r="J18" s="185"/>
      <c r="K18" s="185"/>
      <c r="L18" s="186"/>
      <c r="M18" s="186"/>
      <c r="N18" s="186"/>
      <c r="O18" s="187"/>
      <c r="P18" s="186"/>
      <c r="Q18" s="186"/>
      <c r="R18" s="186"/>
      <c r="S18" s="186"/>
      <c r="T18" s="186"/>
      <c r="U18" s="187"/>
      <c r="V18" s="186"/>
      <c r="W18" s="186"/>
      <c r="X18" s="187"/>
      <c r="Y18" s="186"/>
      <c r="Z18" s="190"/>
      <c r="AA18" s="190"/>
      <c r="AB18" s="190"/>
      <c r="AC18" s="190"/>
      <c r="AD18" s="190"/>
      <c r="AO18" s="188"/>
      <c r="AP18" s="188"/>
      <c r="AT18" s="189"/>
      <c r="AU18" s="92"/>
      <c r="AV18" s="92"/>
      <c r="AW18" s="92"/>
      <c r="AX18" s="92"/>
    </row>
    <row r="19" spans="1:50" s="53" customFormat="1" ht="21" customHeight="1" thickBot="1">
      <c r="A19" s="60"/>
      <c r="B19" s="60"/>
      <c r="C19" s="61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61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D20" s="191" t="s">
        <v>112</v>
      </c>
      <c r="E20" s="192"/>
      <c r="F20" s="193"/>
      <c r="G20" s="41" t="s">
        <v>25</v>
      </c>
      <c r="H20" s="43" t="s">
        <v>113</v>
      </c>
      <c r="I20" s="173" t="s">
        <v>21</v>
      </c>
      <c r="J20" s="173" t="s">
        <v>17</v>
      </c>
      <c r="K20" s="44"/>
      <c r="L20" s="44"/>
      <c r="M20" s="44"/>
      <c r="N20" s="44"/>
      <c r="Q20" s="54"/>
      <c r="R20" s="54"/>
      <c r="S20" s="54"/>
      <c r="T20" s="54"/>
      <c r="U20" s="54"/>
      <c r="V20" s="54"/>
      <c r="W20" s="54"/>
      <c r="X20" s="54"/>
      <c r="Y20" s="54"/>
      <c r="Z20" s="194" t="s">
        <v>62</v>
      </c>
      <c r="AA20" s="195"/>
      <c r="AB20" s="195"/>
      <c r="AC20" s="195"/>
      <c r="AD20" s="195"/>
      <c r="AE20" s="196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V21" s="44"/>
      <c r="W21" s="44"/>
      <c r="X21" s="44"/>
      <c r="Y21" s="44"/>
      <c r="Z21" s="197">
        <v>9</v>
      </c>
      <c r="AA21" s="198"/>
      <c r="AB21" s="198"/>
      <c r="AC21" s="198"/>
      <c r="AD21" s="198"/>
      <c r="AE21" s="199"/>
      <c r="AH21" s="45"/>
      <c r="AI21" s="45"/>
      <c r="AJ21" s="45"/>
      <c r="AK21" s="45"/>
      <c r="AL21" s="88"/>
      <c r="AM21" s="88"/>
      <c r="AN21" s="88"/>
      <c r="AP21" s="89" t="s">
        <v>114</v>
      </c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194" t="s">
        <v>115</v>
      </c>
      <c r="T22" s="195"/>
      <c r="U22" s="195"/>
      <c r="V22" s="195"/>
      <c r="W22" s="195"/>
      <c r="X22" s="196"/>
      <c r="Z22" s="93" t="s">
        <v>63</v>
      </c>
      <c r="AA22" s="94"/>
      <c r="AB22" s="94"/>
      <c r="AC22" s="94"/>
      <c r="AD22" s="94"/>
      <c r="AE22" s="9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103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200" t="s">
        <v>25</v>
      </c>
      <c r="T23" s="101"/>
      <c r="U23" s="101"/>
      <c r="V23" s="101"/>
      <c r="W23" s="101"/>
      <c r="X23" s="201"/>
      <c r="Z23" s="202">
        <v>2</v>
      </c>
      <c r="AA23" s="203"/>
      <c r="AB23" s="203"/>
      <c r="AC23" s="203"/>
      <c r="AD23" s="203"/>
      <c r="AE23" s="204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 thickBot="1">
      <c r="A24" s="115" t="str">
        <f ca="1">OFFSET(A24,-15,0)</f>
        <v>PDL</v>
      </c>
      <c r="B24" s="116">
        <f ca="1">OFFSET(B24,-15,0)</f>
        <v>49</v>
      </c>
      <c r="C24" s="117">
        <v>1</v>
      </c>
      <c r="D24" s="58" t="str">
        <f ca="1">OFFSET(D24,-15,0)</f>
        <v>GASNIER Olivier</v>
      </c>
      <c r="E24" s="47" t="str">
        <f ca="1">OFFSET(E24,-15,0)</f>
        <v>M</v>
      </c>
      <c r="F24" s="136">
        <v>40</v>
      </c>
      <c r="G24" s="118">
        <v>0</v>
      </c>
      <c r="H24" s="118">
        <v>0</v>
      </c>
      <c r="I24" s="118">
        <v>10</v>
      </c>
      <c r="J24" s="118">
        <v>0</v>
      </c>
      <c r="K24" s="119">
        <v>0</v>
      </c>
      <c r="L24" s="120" t="s">
        <v>74</v>
      </c>
      <c r="M24" s="121">
        <f>SUM(G24:K24)</f>
        <v>10</v>
      </c>
      <c r="N24" s="122"/>
      <c r="O24" s="123"/>
      <c r="P24" s="124">
        <f aca="true" ca="1" t="shared" si="0" ref="P24:P30">SUM(OFFSET(P24,0,-10),OFFSET(P24,0,-3))</f>
        <v>50</v>
      </c>
      <c r="Q24" s="109"/>
      <c r="R24" s="76"/>
      <c r="S24" s="205" t="s">
        <v>116</v>
      </c>
      <c r="T24" s="206"/>
      <c r="U24" s="206"/>
      <c r="V24" s="206"/>
      <c r="W24" s="206"/>
      <c r="X24" s="207"/>
      <c r="Z24" s="208"/>
      <c r="AA24" s="206"/>
      <c r="AB24" s="206"/>
      <c r="AC24" s="206"/>
      <c r="AD24" s="206"/>
      <c r="AE24" s="207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1" ref="AQ24:AQ30">COUNT(G24:K24)</f>
        <v>5</v>
      </c>
    </row>
    <row r="25" spans="1:43" s="53" customFormat="1" ht="21" customHeight="1">
      <c r="A25" s="115" t="str">
        <f aca="true" ca="1" t="shared" si="2" ref="A25:B30">OFFSET(A25,-15,0)</f>
        <v>PDL</v>
      </c>
      <c r="B25" s="116">
        <f ca="1" t="shared" si="2"/>
        <v>49</v>
      </c>
      <c r="C25" s="117">
        <v>2</v>
      </c>
      <c r="D25" s="58" t="str">
        <f aca="true" ca="1" t="shared" si="3" ref="D25:E30">OFFSET(D25,-15,0)</f>
        <v>BORE Tanguy</v>
      </c>
      <c r="E25" s="47" t="str">
        <f ca="1" t="shared" si="3"/>
        <v>M</v>
      </c>
      <c r="F25" s="47">
        <v>0</v>
      </c>
      <c r="G25" s="118">
        <v>10</v>
      </c>
      <c r="H25" s="118">
        <v>10</v>
      </c>
      <c r="I25" s="118">
        <v>0</v>
      </c>
      <c r="J25" s="118">
        <v>0</v>
      </c>
      <c r="K25" s="119">
        <v>10</v>
      </c>
      <c r="L25" s="120" t="s">
        <v>74</v>
      </c>
      <c r="M25" s="121">
        <f aca="true" t="shared" si="4" ref="M25:M30">SUM(G25:K25)</f>
        <v>30</v>
      </c>
      <c r="N25" s="122"/>
      <c r="O25" s="123"/>
      <c r="P25" s="124">
        <f ca="1" t="shared" si="0"/>
        <v>30</v>
      </c>
      <c r="Q25" s="109"/>
      <c r="R25" s="76"/>
      <c r="S25" s="209"/>
      <c r="T25" s="206"/>
      <c r="U25" s="206"/>
      <c r="V25" s="206"/>
      <c r="W25" s="206"/>
      <c r="X25" s="207"/>
      <c r="Z25" s="210"/>
      <c r="AA25" s="206"/>
      <c r="AB25" s="206"/>
      <c r="AC25" s="206"/>
      <c r="AD25" s="206"/>
      <c r="AE25" s="207"/>
      <c r="AH25" s="55"/>
      <c r="AI25" s="55"/>
      <c r="AJ25" s="55"/>
      <c r="AK25" s="55"/>
      <c r="AL25" s="88"/>
      <c r="AM25" s="88"/>
      <c r="AN25" s="88"/>
      <c r="AO25" s="60"/>
      <c r="AQ25" s="53">
        <f t="shared" si="1"/>
        <v>5</v>
      </c>
    </row>
    <row r="26" spans="1:50" s="53" customFormat="1" ht="21" customHeight="1">
      <c r="A26" s="115" t="str">
        <f ca="1" t="shared" si="2"/>
        <v>PDL</v>
      </c>
      <c r="B26" s="116">
        <f ca="1" t="shared" si="2"/>
        <v>44</v>
      </c>
      <c r="C26" s="117">
        <v>3</v>
      </c>
      <c r="D26" s="49" t="str">
        <f ca="1" t="shared" si="3"/>
        <v>CHANCELIER Miguel</v>
      </c>
      <c r="E26" s="47" t="str">
        <f ca="1" t="shared" si="3"/>
        <v>M</v>
      </c>
      <c r="F26" s="47">
        <v>17</v>
      </c>
      <c r="G26" s="118">
        <v>0</v>
      </c>
      <c r="H26" s="118">
        <v>0</v>
      </c>
      <c r="I26" s="118">
        <v>10</v>
      </c>
      <c r="J26" s="118">
        <v>10</v>
      </c>
      <c r="K26" s="119">
        <v>0</v>
      </c>
      <c r="L26" s="120" t="s">
        <v>74</v>
      </c>
      <c r="M26" s="121">
        <f t="shared" si="4"/>
        <v>20</v>
      </c>
      <c r="N26" s="122"/>
      <c r="O26" s="123"/>
      <c r="P26" s="124">
        <f ca="1" t="shared" si="0"/>
        <v>37</v>
      </c>
      <c r="Q26" s="109"/>
      <c r="R26" s="76"/>
      <c r="S26" s="209"/>
      <c r="T26" s="206"/>
      <c r="U26" s="206"/>
      <c r="V26" s="206"/>
      <c r="W26" s="206"/>
      <c r="X26" s="207"/>
      <c r="Z26" s="210" t="s">
        <v>44</v>
      </c>
      <c r="AA26" s="206"/>
      <c r="AB26" s="206"/>
      <c r="AC26" s="206"/>
      <c r="AD26" s="206"/>
      <c r="AE26" s="207"/>
      <c r="AH26" s="55"/>
      <c r="AI26" s="55"/>
      <c r="AJ26" s="55"/>
      <c r="AK26" s="55"/>
      <c r="AL26" s="88"/>
      <c r="AM26" s="88"/>
      <c r="AN26" s="88"/>
      <c r="AO26" s="60"/>
      <c r="AQ26" s="53">
        <f t="shared" si="1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2"/>
        <v>PDL</v>
      </c>
      <c r="B27" s="116">
        <f ca="1" t="shared" si="2"/>
        <v>72</v>
      </c>
      <c r="C27" s="117">
        <v>4</v>
      </c>
      <c r="D27" s="58" t="str">
        <f ca="1" t="shared" si="3"/>
        <v>AUBERT Bruno</v>
      </c>
      <c r="E27" s="47" t="str">
        <f ca="1" t="shared" si="3"/>
        <v>M</v>
      </c>
      <c r="F27" s="47">
        <v>37</v>
      </c>
      <c r="G27" s="118">
        <v>0</v>
      </c>
      <c r="H27" s="118">
        <v>0</v>
      </c>
      <c r="I27" s="118">
        <v>0</v>
      </c>
      <c r="J27" s="118">
        <v>0</v>
      </c>
      <c r="K27" s="119">
        <v>0</v>
      </c>
      <c r="L27" s="120" t="s">
        <v>74</v>
      </c>
      <c r="M27" s="121">
        <f t="shared" si="4"/>
        <v>0</v>
      </c>
      <c r="N27" s="122"/>
      <c r="O27" s="123"/>
      <c r="P27" s="124">
        <f ca="1" t="shared" si="0"/>
        <v>37</v>
      </c>
      <c r="Q27" s="109"/>
      <c r="R27" s="76"/>
      <c r="S27" s="209"/>
      <c r="T27" s="206"/>
      <c r="U27" s="206"/>
      <c r="V27" s="206"/>
      <c r="W27" s="206"/>
      <c r="X27" s="207"/>
      <c r="Z27" s="208"/>
      <c r="AA27" s="206"/>
      <c r="AB27" s="206"/>
      <c r="AC27" s="206"/>
      <c r="AD27" s="206"/>
      <c r="AE27" s="207"/>
      <c r="AH27" s="55"/>
      <c r="AI27" s="55"/>
      <c r="AJ27" s="55"/>
      <c r="AK27" s="55"/>
      <c r="AL27" s="88"/>
      <c r="AM27" s="88"/>
      <c r="AN27" s="88"/>
      <c r="AO27" s="60"/>
      <c r="AQ27" s="53">
        <f t="shared" si="1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2"/>
        <v>PDL</v>
      </c>
      <c r="B28" s="116">
        <f ca="1" t="shared" si="2"/>
        <v>44</v>
      </c>
      <c r="C28" s="117">
        <v>5</v>
      </c>
      <c r="D28" s="49" t="str">
        <f ca="1" t="shared" si="3"/>
        <v>CALLARD Alexandre</v>
      </c>
      <c r="E28" s="47" t="str">
        <f ca="1" t="shared" si="3"/>
        <v>M</v>
      </c>
      <c r="F28" s="47">
        <v>20</v>
      </c>
      <c r="G28" s="118">
        <v>10</v>
      </c>
      <c r="H28" s="118">
        <v>0</v>
      </c>
      <c r="I28" s="118">
        <v>0</v>
      </c>
      <c r="J28" s="118">
        <v>10</v>
      </c>
      <c r="K28" s="119">
        <f>IF(L28&lt;&gt;"","-","")</f>
      </c>
      <c r="L28" s="120"/>
      <c r="M28" s="121">
        <f t="shared" si="4"/>
        <v>20</v>
      </c>
      <c r="N28" s="122"/>
      <c r="O28" s="123"/>
      <c r="P28" s="124">
        <f ca="1" t="shared" si="0"/>
        <v>40</v>
      </c>
      <c r="Q28" s="109"/>
      <c r="R28" s="76"/>
      <c r="S28" s="209"/>
      <c r="T28" s="206"/>
      <c r="U28" s="206"/>
      <c r="V28" s="206"/>
      <c r="W28" s="206"/>
      <c r="X28" s="207"/>
      <c r="Z28" s="208"/>
      <c r="AA28" s="206"/>
      <c r="AB28" s="206"/>
      <c r="AC28" s="206"/>
      <c r="AD28" s="206"/>
      <c r="AE28" s="207"/>
      <c r="AH28" s="55"/>
      <c r="AI28" s="55"/>
      <c r="AJ28" s="55"/>
      <c r="AK28" s="55"/>
      <c r="AL28" s="88"/>
      <c r="AM28" s="88"/>
      <c r="AN28" s="88"/>
      <c r="AO28" s="60"/>
      <c r="AQ28" s="53">
        <f t="shared" si="1"/>
        <v>4</v>
      </c>
      <c r="AR28" s="55"/>
      <c r="AT28" s="45"/>
      <c r="AU28" s="45"/>
      <c r="AV28" s="88"/>
      <c r="AW28" s="88"/>
      <c r="AX28" s="88"/>
    </row>
    <row r="29" spans="1:50" s="53" customFormat="1" ht="21" customHeight="1">
      <c r="A29" s="115" t="str">
        <f ca="1" t="shared" si="2"/>
        <v>PDL</v>
      </c>
      <c r="B29" s="116">
        <f ca="1" t="shared" si="2"/>
        <v>44</v>
      </c>
      <c r="C29" s="117">
        <v>6</v>
      </c>
      <c r="D29" s="58" t="str">
        <f ca="1" t="shared" si="3"/>
        <v>GRIMAULT Fabrice</v>
      </c>
      <c r="E29" s="47" t="str">
        <f ca="1" t="shared" si="3"/>
        <v>M</v>
      </c>
      <c r="F29" s="47">
        <v>7</v>
      </c>
      <c r="G29" s="118">
        <v>0</v>
      </c>
      <c r="H29" s="118">
        <v>10</v>
      </c>
      <c r="I29" s="118">
        <v>7</v>
      </c>
      <c r="J29" s="118">
        <v>0</v>
      </c>
      <c r="K29" s="119">
        <v>0</v>
      </c>
      <c r="L29" s="120" t="s">
        <v>74</v>
      </c>
      <c r="M29" s="121">
        <f t="shared" si="4"/>
        <v>17</v>
      </c>
      <c r="N29" s="122"/>
      <c r="O29" s="123"/>
      <c r="P29" s="124">
        <f ca="1" t="shared" si="0"/>
        <v>24</v>
      </c>
      <c r="Q29" s="109"/>
      <c r="R29" s="76"/>
      <c r="S29" s="205" t="s">
        <v>38</v>
      </c>
      <c r="T29" s="206"/>
      <c r="U29" s="206"/>
      <c r="V29" s="206"/>
      <c r="W29" s="206"/>
      <c r="X29" s="207"/>
      <c r="Z29" s="208"/>
      <c r="AA29" s="206"/>
      <c r="AB29" s="206"/>
      <c r="AC29" s="206"/>
      <c r="AD29" s="206"/>
      <c r="AE29" s="207"/>
      <c r="AH29" s="55"/>
      <c r="AI29" s="55"/>
      <c r="AJ29" s="55"/>
      <c r="AK29" s="55"/>
      <c r="AL29" s="88"/>
      <c r="AM29" s="88"/>
      <c r="AN29" s="88"/>
      <c r="AO29" s="60"/>
      <c r="AQ29" s="53">
        <f t="shared" si="1"/>
        <v>5</v>
      </c>
      <c r="AR29" s="45"/>
      <c r="AT29" s="45"/>
      <c r="AU29" s="45"/>
      <c r="AV29" s="88"/>
      <c r="AW29" s="88"/>
      <c r="AX29" s="88"/>
    </row>
    <row r="30" spans="1:50" s="53" customFormat="1" ht="21" customHeight="1" thickBot="1">
      <c r="A30" s="132" t="str">
        <f ca="1" t="shared" si="2"/>
        <v>PDL</v>
      </c>
      <c r="B30" s="133">
        <f ca="1" t="shared" si="2"/>
        <v>44</v>
      </c>
      <c r="C30" s="134">
        <v>7</v>
      </c>
      <c r="D30" s="135" t="str">
        <f ca="1" t="shared" si="3"/>
        <v>HORAUX Frederic</v>
      </c>
      <c r="E30" s="136" t="str">
        <f ca="1" t="shared" si="3"/>
        <v>M</v>
      </c>
      <c r="F30" s="47">
        <v>80</v>
      </c>
      <c r="G30" s="137">
        <v>10</v>
      </c>
      <c r="H30" s="137">
        <v>10</v>
      </c>
      <c r="I30" s="137" t="str">
        <f>IF(L30&lt;&gt;"","-","")</f>
        <v>-</v>
      </c>
      <c r="J30" s="137" t="str">
        <f>IF(L30&lt;&gt;"","-","")</f>
        <v>-</v>
      </c>
      <c r="K30" s="138" t="str">
        <f>IF(L30&lt;&gt;"","-","")</f>
        <v>-</v>
      </c>
      <c r="L30" s="139" t="s">
        <v>76</v>
      </c>
      <c r="M30" s="140">
        <f t="shared" si="4"/>
        <v>20</v>
      </c>
      <c r="N30" s="141"/>
      <c r="O30" s="123"/>
      <c r="P30" s="129">
        <f ca="1" t="shared" si="0"/>
        <v>100</v>
      </c>
      <c r="Q30" s="109"/>
      <c r="R30" s="76"/>
      <c r="S30" s="211"/>
      <c r="T30" s="212"/>
      <c r="U30" s="212"/>
      <c r="V30" s="212"/>
      <c r="W30" s="212"/>
      <c r="X30" s="213"/>
      <c r="Z30" s="214"/>
      <c r="AA30" s="212"/>
      <c r="AB30" s="212"/>
      <c r="AC30" s="212"/>
      <c r="AD30" s="212"/>
      <c r="AE30" s="213"/>
      <c r="AH30" s="55"/>
      <c r="AI30" s="55"/>
      <c r="AJ30" s="55"/>
      <c r="AK30" s="55"/>
      <c r="AL30" s="88"/>
      <c r="AM30" s="88"/>
      <c r="AN30" s="88"/>
      <c r="AO30" s="60"/>
      <c r="AQ30" s="53">
        <f t="shared" si="1"/>
        <v>2</v>
      </c>
      <c r="AR30" s="45"/>
      <c r="AT30" s="45"/>
      <c r="AU30" s="45"/>
      <c r="AV30" s="88"/>
      <c r="AW30" s="88"/>
      <c r="AX30" s="88"/>
    </row>
    <row r="31" spans="1:50" s="53" customFormat="1" ht="12.75" customHeight="1">
      <c r="A31" s="60"/>
      <c r="B31" s="60"/>
      <c r="C31" s="215" t="s">
        <v>77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6" t="s">
        <v>78</v>
      </c>
      <c r="N31" s="216"/>
      <c r="O31" s="216"/>
      <c r="P31" s="216"/>
      <c r="Q31" s="216"/>
      <c r="R31" s="148"/>
      <c r="S31" s="55"/>
      <c r="T31" s="55"/>
      <c r="U31" s="55"/>
      <c r="V31" s="55"/>
      <c r="W31" s="55"/>
      <c r="X31" s="55"/>
      <c r="Y31" s="88"/>
      <c r="Z31" s="55"/>
      <c r="AA31" s="55"/>
      <c r="AB31" s="55"/>
      <c r="AC31" s="55"/>
      <c r="AD31" s="55"/>
      <c r="AE31" s="55"/>
      <c r="AH31" s="55"/>
      <c r="AI31" s="55"/>
      <c r="AJ31" s="55"/>
      <c r="AK31" s="55"/>
      <c r="AL31" s="88"/>
      <c r="AM31" s="88"/>
      <c r="AN31" s="88"/>
      <c r="AO31" s="60"/>
      <c r="AR31" s="45"/>
      <c r="AT31" s="45"/>
      <c r="AU31" s="45"/>
      <c r="AV31" s="88"/>
      <c r="AW31" s="88"/>
      <c r="AX31" s="88"/>
    </row>
    <row r="32" spans="1:50" s="53" customFormat="1" ht="21" customHeight="1">
      <c r="A32" s="60"/>
      <c r="B32" s="60"/>
      <c r="C32" s="147"/>
      <c r="R32" s="149"/>
      <c r="S32" s="149"/>
      <c r="T32" s="149"/>
      <c r="U32" s="149"/>
      <c r="V32" s="149"/>
      <c r="W32" s="149"/>
      <c r="X32" s="149"/>
      <c r="Y32" s="149"/>
      <c r="Z32" s="88"/>
      <c r="AA32" s="150"/>
      <c r="AB32" s="150"/>
      <c r="AC32" s="151"/>
      <c r="AD32" s="148"/>
      <c r="AE32" s="148"/>
      <c r="AF32" s="88"/>
      <c r="AG32" s="88"/>
      <c r="AH32" s="88"/>
      <c r="AI32" s="88"/>
      <c r="AN32" s="152"/>
      <c r="AO32" s="152"/>
      <c r="AP32" s="152"/>
      <c r="AR32" s="88"/>
      <c r="AS32" s="88"/>
      <c r="AT32" s="153"/>
      <c r="AU32" s="45"/>
      <c r="AV32" s="45"/>
      <c r="AW32" s="45"/>
      <c r="AX32" s="45"/>
    </row>
    <row r="33" spans="1:50" s="53" customFormat="1" ht="21" customHeight="1">
      <c r="A33" s="60"/>
      <c r="B33" s="60"/>
      <c r="C33" s="147"/>
      <c r="D33" s="60"/>
      <c r="E33" s="60"/>
      <c r="F33" s="60"/>
      <c r="G33" s="60"/>
      <c r="H33" s="60"/>
      <c r="I33" s="60"/>
      <c r="J33" s="60"/>
      <c r="K33" s="60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88"/>
      <c r="AA33" s="150"/>
      <c r="AB33" s="150"/>
      <c r="AC33" s="151"/>
      <c r="AD33" s="148"/>
      <c r="AE33" s="148"/>
      <c r="AF33" s="88"/>
      <c r="AG33" s="88"/>
      <c r="AH33" s="88"/>
      <c r="AI33" s="88"/>
      <c r="AN33" s="152"/>
      <c r="AO33" s="152"/>
      <c r="AP33" s="152"/>
      <c r="AR33" s="88"/>
      <c r="AS33" s="88"/>
      <c r="AT33" s="153"/>
      <c r="AU33" s="45"/>
      <c r="AV33" s="55"/>
      <c r="AW33" s="45"/>
      <c r="AX33" s="45"/>
    </row>
    <row r="34" spans="1:50" s="53" customFormat="1" ht="21" customHeight="1" hidden="1">
      <c r="A34" s="57"/>
      <c r="B34" s="57"/>
      <c r="C34" s="57"/>
      <c r="D34" s="154"/>
      <c r="E34" s="154"/>
      <c r="F34" s="154"/>
      <c r="G34" s="154"/>
      <c r="H34" s="154"/>
      <c r="I34" s="154"/>
      <c r="J34" s="154"/>
      <c r="K34" s="154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  <c r="AR34" s="88"/>
      <c r="AS34" s="88"/>
      <c r="AT34" s="153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COUNT(L35:AB35,S42:X42,Z42:AE42)</f>
        <v>15</v>
      </c>
      <c r="D35" s="90"/>
      <c r="G35" s="157" t="s">
        <v>79</v>
      </c>
      <c r="H35" s="158"/>
      <c r="I35" s="158"/>
      <c r="J35" s="158"/>
      <c r="K35" s="159"/>
      <c r="L35" s="160">
        <v>1</v>
      </c>
      <c r="M35" s="160">
        <v>2</v>
      </c>
      <c r="N35" s="160">
        <v>3</v>
      </c>
      <c r="O35" s="160">
        <v>4</v>
      </c>
      <c r="P35" s="160">
        <v>5</v>
      </c>
      <c r="Q35" s="160">
        <v>6</v>
      </c>
      <c r="R35" s="160">
        <v>7</v>
      </c>
      <c r="S35" s="161">
        <v>8</v>
      </c>
      <c r="T35" s="161">
        <v>9</v>
      </c>
      <c r="U35" s="160"/>
      <c r="V35" s="160">
        <v>10</v>
      </c>
      <c r="W35" s="160">
        <v>11</v>
      </c>
      <c r="X35" s="160">
        <v>12</v>
      </c>
      <c r="Y35" s="160"/>
      <c r="Z35" s="160">
        <v>13</v>
      </c>
      <c r="AA35" s="160">
        <v>14</v>
      </c>
      <c r="AB35" s="160"/>
      <c r="AC35" s="162"/>
      <c r="AD35" s="162"/>
      <c r="AE35" s="162"/>
      <c r="AF35" s="162"/>
      <c r="AG35" s="162"/>
      <c r="AH35" s="162"/>
      <c r="AI35" s="162"/>
      <c r="AJ35" s="162"/>
      <c r="AK35" s="163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4" t="s">
        <v>80</v>
      </c>
      <c r="H36" s="165"/>
      <c r="I36" s="165"/>
      <c r="J36" s="165"/>
      <c r="K36" s="166"/>
      <c r="L36" s="160">
        <v>1</v>
      </c>
      <c r="M36" s="160">
        <v>1</v>
      </c>
      <c r="N36" s="160">
        <v>1</v>
      </c>
      <c r="O36" s="160">
        <v>1</v>
      </c>
      <c r="P36" s="160">
        <v>2</v>
      </c>
      <c r="Q36" s="160">
        <v>2</v>
      </c>
      <c r="R36" s="160">
        <v>3</v>
      </c>
      <c r="S36" s="161">
        <v>2</v>
      </c>
      <c r="T36" s="161">
        <v>3</v>
      </c>
      <c r="U36" s="160"/>
      <c r="V36" s="160">
        <v>4</v>
      </c>
      <c r="W36" s="160">
        <v>3</v>
      </c>
      <c r="X36" s="160">
        <v>3</v>
      </c>
      <c r="Y36" s="160"/>
      <c r="Z36" s="160">
        <v>5</v>
      </c>
      <c r="AA36" s="160">
        <v>4</v>
      </c>
      <c r="AB36" s="160"/>
      <c r="AC36" s="162"/>
      <c r="AD36" s="162"/>
      <c r="AE36" s="162"/>
      <c r="AF36" s="162"/>
      <c r="AG36" s="162"/>
      <c r="AH36" s="162"/>
      <c r="AI36" s="162"/>
      <c r="AJ36" s="162"/>
      <c r="AK36" s="163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4" t="s">
        <v>81</v>
      </c>
      <c r="H37" s="165"/>
      <c r="I37" s="165"/>
      <c r="J37" s="165"/>
      <c r="K37" s="166"/>
      <c r="L37" s="160">
        <v>1</v>
      </c>
      <c r="M37" s="160">
        <v>1</v>
      </c>
      <c r="N37" s="160">
        <v>1</v>
      </c>
      <c r="O37" s="160">
        <v>2</v>
      </c>
      <c r="P37" s="160">
        <v>2</v>
      </c>
      <c r="Q37" s="160">
        <v>2</v>
      </c>
      <c r="R37" s="160">
        <v>2</v>
      </c>
      <c r="S37" s="161">
        <v>3</v>
      </c>
      <c r="T37" s="161">
        <v>3</v>
      </c>
      <c r="U37" s="160"/>
      <c r="V37" s="160">
        <v>4</v>
      </c>
      <c r="W37" s="160">
        <v>4</v>
      </c>
      <c r="X37" s="160">
        <v>4</v>
      </c>
      <c r="Y37" s="160"/>
      <c r="Z37" s="160">
        <v>5</v>
      </c>
      <c r="AA37" s="160">
        <v>4</v>
      </c>
      <c r="AB37" s="160"/>
      <c r="AC37" s="162"/>
      <c r="AD37" s="162"/>
      <c r="AE37" s="162"/>
      <c r="AF37" s="162"/>
      <c r="AG37" s="162"/>
      <c r="AH37" s="162"/>
      <c r="AI37" s="162"/>
      <c r="AJ37" s="162"/>
      <c r="AK37" s="163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7"/>
      <c r="AD38" s="7"/>
      <c r="AE38" s="7"/>
      <c r="AF38" s="7"/>
      <c r="AG38" s="7"/>
      <c r="AH38" s="7"/>
      <c r="AI38" s="7"/>
      <c r="AJ38" s="7"/>
      <c r="AK38" s="167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8">
        <v>10</v>
      </c>
      <c r="M39" s="168">
        <v>0</v>
      </c>
      <c r="N39" s="168">
        <v>0</v>
      </c>
      <c r="O39" s="168">
        <v>0</v>
      </c>
      <c r="P39" s="168">
        <v>0</v>
      </c>
      <c r="Q39" s="168">
        <v>0</v>
      </c>
      <c r="R39" s="168">
        <v>0</v>
      </c>
      <c r="S39" s="168">
        <v>0</v>
      </c>
      <c r="T39" s="168">
        <v>0</v>
      </c>
      <c r="U39" s="168"/>
      <c r="V39" s="168">
        <v>0</v>
      </c>
      <c r="W39" s="168">
        <v>10</v>
      </c>
      <c r="X39" s="168">
        <v>0</v>
      </c>
      <c r="Y39" s="168"/>
      <c r="Z39" s="168">
        <v>10</v>
      </c>
      <c r="AA39" s="168">
        <v>0</v>
      </c>
      <c r="AB39" s="168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8" ht="15" hidden="1">
      <c r="L40" s="168">
        <v>0</v>
      </c>
      <c r="M40" s="168">
        <v>10</v>
      </c>
      <c r="N40" s="168">
        <v>10</v>
      </c>
      <c r="O40" s="168">
        <v>10</v>
      </c>
      <c r="P40" s="168">
        <v>10</v>
      </c>
      <c r="Q40" s="168">
        <v>0</v>
      </c>
      <c r="R40" s="168">
        <v>10</v>
      </c>
      <c r="S40" s="168">
        <v>10</v>
      </c>
      <c r="T40" s="168">
        <v>7</v>
      </c>
      <c r="U40" s="168"/>
      <c r="V40" s="168">
        <v>10</v>
      </c>
      <c r="W40" s="168">
        <v>0</v>
      </c>
      <c r="X40" s="168">
        <v>0</v>
      </c>
      <c r="Y40" s="168"/>
      <c r="Z40" s="168">
        <v>0</v>
      </c>
      <c r="AA40" s="168">
        <v>10</v>
      </c>
      <c r="AB40" s="168"/>
    </row>
    <row r="41" ht="5.25" customHeight="1" hidden="1"/>
    <row r="42" spans="4:31" ht="14.25" customHeight="1" hidden="1">
      <c r="D42" s="53"/>
      <c r="S42" s="169">
        <v>15</v>
      </c>
      <c r="T42" s="169"/>
      <c r="U42" s="169"/>
      <c r="V42" s="169"/>
      <c r="W42" s="169"/>
      <c r="X42" s="169"/>
      <c r="Y42" s="3"/>
      <c r="Z42" s="169"/>
      <c r="AA42" s="169"/>
      <c r="AB42" s="169"/>
      <c r="AC42" s="169"/>
      <c r="AD42" s="169"/>
      <c r="AE42" s="169"/>
    </row>
    <row r="43" spans="4:31" ht="15" hidden="1">
      <c r="D43" s="53"/>
      <c r="S43" s="168">
        <v>5</v>
      </c>
      <c r="T43" s="168"/>
      <c r="U43" s="168"/>
      <c r="V43" s="168"/>
      <c r="W43" s="168"/>
      <c r="X43" s="168"/>
      <c r="Z43" s="168"/>
      <c r="AA43" s="168"/>
      <c r="AB43" s="168"/>
      <c r="AC43" s="168"/>
      <c r="AD43" s="168"/>
      <c r="AE43" s="168"/>
    </row>
    <row r="44" spans="19:31" ht="15" hidden="1">
      <c r="S44" s="168">
        <v>5</v>
      </c>
      <c r="T44" s="168"/>
      <c r="U44" s="168"/>
      <c r="V44" s="168"/>
      <c r="W44" s="168"/>
      <c r="X44" s="168"/>
      <c r="Z44" s="168"/>
      <c r="AA44" s="168"/>
      <c r="AB44" s="168"/>
      <c r="AC44" s="168"/>
      <c r="AD44" s="168"/>
      <c r="AE44" s="168"/>
    </row>
    <row r="45" ht="4.5" customHeight="1" hidden="1"/>
    <row r="46" spans="19:31" ht="15" hidden="1">
      <c r="S46" s="168">
        <v>0</v>
      </c>
      <c r="T46" s="168"/>
      <c r="U46" s="168"/>
      <c r="V46" s="168"/>
      <c r="W46" s="168"/>
      <c r="X46" s="168"/>
      <c r="Z46" s="168"/>
      <c r="AA46" s="168"/>
      <c r="AB46" s="168"/>
      <c r="AC46" s="168"/>
      <c r="AD46" s="168"/>
      <c r="AE46" s="168"/>
    </row>
    <row r="47" spans="19:31" ht="15" hidden="1">
      <c r="S47" s="168">
        <v>0</v>
      </c>
      <c r="T47" s="168"/>
      <c r="U47" s="168"/>
      <c r="V47" s="168"/>
      <c r="W47" s="168"/>
      <c r="X47" s="168"/>
      <c r="Z47" s="168"/>
      <c r="AA47" s="168"/>
      <c r="AB47" s="168"/>
      <c r="AC47" s="168"/>
      <c r="AD47" s="168"/>
      <c r="AE47" s="168"/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9" activePane="bottomLeft" state="frozen"/>
      <selection pane="topLeft" activeCell="G16" sqref="G16:K16"/>
      <selection pane="bottomLeft" activeCell="H20" sqref="H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425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37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70" t="s">
        <v>15</v>
      </c>
      <c r="H8" s="171"/>
      <c r="I8" s="171"/>
      <c r="J8" s="171"/>
      <c r="K8" s="172"/>
      <c r="L8" s="224" t="s">
        <v>19</v>
      </c>
      <c r="M8" s="224" t="s">
        <v>30</v>
      </c>
      <c r="N8" s="224" t="s">
        <v>24</v>
      </c>
      <c r="O8" s="224" t="s">
        <v>183</v>
      </c>
      <c r="P8" s="224" t="s">
        <v>29</v>
      </c>
      <c r="Q8" s="224" t="s">
        <v>23</v>
      </c>
      <c r="R8" s="224" t="s">
        <v>133</v>
      </c>
      <c r="S8" s="224" t="s">
        <v>27</v>
      </c>
      <c r="T8" s="224" t="s">
        <v>84</v>
      </c>
      <c r="U8" s="224" t="s">
        <v>25</v>
      </c>
      <c r="V8" s="224" t="s">
        <v>26</v>
      </c>
      <c r="W8" s="224" t="s">
        <v>86</v>
      </c>
      <c r="X8" s="224" t="s">
        <v>182</v>
      </c>
      <c r="Y8" s="224" t="s">
        <v>83</v>
      </c>
      <c r="Z8" s="224" t="s">
        <v>140</v>
      </c>
      <c r="AA8" s="224" t="s">
        <v>113</v>
      </c>
      <c r="AB8" s="224" t="s">
        <v>21</v>
      </c>
      <c r="AC8" s="226" t="s">
        <v>20</v>
      </c>
      <c r="AD8" s="224" t="s">
        <v>175</v>
      </c>
      <c r="AE8" s="226" t="s">
        <v>87</v>
      </c>
      <c r="AF8" s="44"/>
      <c r="AG8" s="44"/>
      <c r="AH8" s="45"/>
      <c r="AI8" s="45"/>
      <c r="AJ8" s="45"/>
      <c r="AK8" s="45"/>
      <c r="AL8" s="45"/>
      <c r="AM8" s="45"/>
      <c r="AN8" s="45"/>
      <c r="AP8" s="46" t="s">
        <v>257</v>
      </c>
      <c r="AT8"/>
    </row>
    <row r="9" spans="1:43" s="53" customFormat="1" ht="18.75" customHeight="1">
      <c r="A9" s="47" t="s">
        <v>156</v>
      </c>
      <c r="B9" s="47">
        <v>35</v>
      </c>
      <c r="C9" s="48">
        <f ca="1">OFFSET(C9,15,0)</f>
        <v>1</v>
      </c>
      <c r="D9" s="276" t="s">
        <v>426</v>
      </c>
      <c r="E9" s="47" t="s">
        <v>34</v>
      </c>
      <c r="F9" s="47">
        <v>65</v>
      </c>
      <c r="G9" s="230" t="s">
        <v>158</v>
      </c>
      <c r="H9" s="231"/>
      <c r="I9" s="231"/>
      <c r="J9" s="231"/>
      <c r="K9" s="232"/>
      <c r="L9" s="51" t="s">
        <v>36</v>
      </c>
      <c r="M9" s="52"/>
      <c r="N9" s="52"/>
      <c r="O9" s="52"/>
      <c r="P9" s="51" t="s">
        <v>36</v>
      </c>
      <c r="Q9" s="52"/>
      <c r="R9" s="52"/>
      <c r="S9" s="52"/>
      <c r="T9" s="52"/>
      <c r="U9" s="51" t="s">
        <v>59</v>
      </c>
      <c r="V9" s="52"/>
      <c r="W9" s="52"/>
      <c r="X9" s="52"/>
      <c r="Y9" s="52"/>
      <c r="Z9" s="52"/>
      <c r="AA9" s="51" t="s">
        <v>44</v>
      </c>
      <c r="AB9" s="52"/>
      <c r="AC9" s="52"/>
      <c r="AD9" s="51" t="s">
        <v>44</v>
      </c>
      <c r="AE9" s="52"/>
      <c r="AF9" s="54"/>
      <c r="AG9" s="54"/>
      <c r="AH9" s="55"/>
      <c r="AI9" s="55"/>
      <c r="AJ9" s="55"/>
      <c r="AK9" s="56"/>
      <c r="AL9" s="55"/>
      <c r="AM9" s="56"/>
      <c r="AN9" s="55"/>
      <c r="AP9" s="59" t="s">
        <v>260</v>
      </c>
      <c r="AQ9" s="57">
        <f>IF(E9="M",100,IF(E9=1,100,IF(E9="","",120)))</f>
        <v>100</v>
      </c>
    </row>
    <row r="10" spans="1:42" s="57" customFormat="1" ht="21" customHeight="1">
      <c r="A10" s="47" t="s">
        <v>32</v>
      </c>
      <c r="B10" s="47">
        <v>85</v>
      </c>
      <c r="C10" s="48">
        <f aca="true" ca="1" t="shared" si="0" ref="C10:C16">OFFSET(C10,15,0)</f>
        <v>2</v>
      </c>
      <c r="D10" s="276" t="s">
        <v>427</v>
      </c>
      <c r="E10" s="47" t="s">
        <v>34</v>
      </c>
      <c r="F10" s="47">
        <v>66</v>
      </c>
      <c r="G10" s="230" t="s">
        <v>428</v>
      </c>
      <c r="H10" s="231"/>
      <c r="I10" s="231"/>
      <c r="J10" s="231"/>
      <c r="K10" s="232"/>
      <c r="L10" s="52"/>
      <c r="M10" s="51" t="s">
        <v>44</v>
      </c>
      <c r="N10" s="52"/>
      <c r="O10" s="52"/>
      <c r="P10" s="52"/>
      <c r="Q10" s="51" t="s">
        <v>44</v>
      </c>
      <c r="R10" s="52"/>
      <c r="S10" s="52"/>
      <c r="T10" s="51" t="s">
        <v>45</v>
      </c>
      <c r="U10" s="52"/>
      <c r="V10" s="51" t="s">
        <v>44</v>
      </c>
      <c r="W10" s="52"/>
      <c r="X10" s="52"/>
      <c r="Y10" s="52"/>
      <c r="Z10" s="52"/>
      <c r="AA10" s="52"/>
      <c r="AB10" s="51" t="s">
        <v>164</v>
      </c>
      <c r="AC10" s="52"/>
      <c r="AD10" s="52"/>
      <c r="AE10" s="52"/>
      <c r="AF10" s="54"/>
      <c r="AG10" s="54"/>
      <c r="AH10" s="55"/>
      <c r="AI10" s="55"/>
      <c r="AJ10" s="55"/>
      <c r="AK10" s="56"/>
      <c r="AL10" s="55"/>
      <c r="AM10" s="56"/>
      <c r="AN10" s="55"/>
      <c r="AP10" s="59" t="s">
        <v>263</v>
      </c>
    </row>
    <row r="11" spans="1:42" s="53" customFormat="1" ht="21" customHeight="1">
      <c r="A11" s="47" t="s">
        <v>32</v>
      </c>
      <c r="B11" s="47">
        <v>53</v>
      </c>
      <c r="C11" s="48">
        <f ca="1" t="shared" si="0"/>
        <v>3</v>
      </c>
      <c r="D11" s="58" t="s">
        <v>429</v>
      </c>
      <c r="E11" s="47" t="s">
        <v>34</v>
      </c>
      <c r="F11" s="47">
        <v>66</v>
      </c>
      <c r="G11" s="230" t="s">
        <v>412</v>
      </c>
      <c r="H11" s="231"/>
      <c r="I11" s="231"/>
      <c r="J11" s="231"/>
      <c r="K11" s="232"/>
      <c r="L11" s="52"/>
      <c r="M11" s="51" t="s">
        <v>45</v>
      </c>
      <c r="N11" s="52"/>
      <c r="O11" s="52"/>
      <c r="P11" s="52"/>
      <c r="Q11" s="52"/>
      <c r="R11" s="52"/>
      <c r="S11" s="51" t="s">
        <v>36</v>
      </c>
      <c r="T11" s="52"/>
      <c r="U11" s="52"/>
      <c r="V11" s="52"/>
      <c r="W11" s="51" t="s">
        <v>44</v>
      </c>
      <c r="X11" s="52"/>
      <c r="Y11" s="52"/>
      <c r="Z11" s="51" t="s">
        <v>36</v>
      </c>
      <c r="AA11" s="52"/>
      <c r="AB11" s="52"/>
      <c r="AC11" s="51"/>
      <c r="AD11" s="52"/>
      <c r="AE11" s="52"/>
      <c r="AF11" s="68"/>
      <c r="AG11" s="68"/>
      <c r="AH11" s="55"/>
      <c r="AI11" s="55"/>
      <c r="AJ11" s="55"/>
      <c r="AK11" s="56"/>
      <c r="AL11" s="55"/>
      <c r="AM11" s="56"/>
      <c r="AN11" s="55"/>
      <c r="AP11" s="59" t="s">
        <v>266</v>
      </c>
    </row>
    <row r="12" spans="1:42" s="53" customFormat="1" ht="21" customHeight="1">
      <c r="A12" s="47" t="s">
        <v>32</v>
      </c>
      <c r="B12" s="47">
        <v>49</v>
      </c>
      <c r="C12" s="48">
        <f ca="1" t="shared" si="0"/>
        <v>4</v>
      </c>
      <c r="D12" s="276" t="s">
        <v>430</v>
      </c>
      <c r="E12" s="47" t="s">
        <v>34</v>
      </c>
      <c r="F12" s="47">
        <v>66</v>
      </c>
      <c r="G12" s="230" t="s">
        <v>242</v>
      </c>
      <c r="H12" s="231"/>
      <c r="I12" s="231"/>
      <c r="J12" s="231"/>
      <c r="K12" s="232"/>
      <c r="L12" s="51" t="s">
        <v>44</v>
      </c>
      <c r="M12" s="52"/>
      <c r="N12" s="51" t="s">
        <v>110</v>
      </c>
      <c r="O12" s="52"/>
      <c r="P12" s="52"/>
      <c r="Q12" s="52"/>
      <c r="R12" s="51" t="s">
        <v>110</v>
      </c>
      <c r="S12" s="52"/>
      <c r="T12" s="52"/>
      <c r="U12" s="52"/>
      <c r="V12" s="51" t="s">
        <v>39</v>
      </c>
      <c r="W12" s="52"/>
      <c r="X12" s="52"/>
      <c r="Y12" s="51" t="s">
        <v>44</v>
      </c>
      <c r="Z12" s="52"/>
      <c r="AA12" s="52"/>
      <c r="AB12" s="52"/>
      <c r="AC12" s="52"/>
      <c r="AD12" s="52"/>
      <c r="AE12" s="52"/>
      <c r="AF12" s="54"/>
      <c r="AG12" s="54"/>
      <c r="AH12" s="55"/>
      <c r="AI12" s="55"/>
      <c r="AJ12" s="55"/>
      <c r="AK12" s="56"/>
      <c r="AL12" s="55"/>
      <c r="AM12" s="56"/>
      <c r="AN12" s="55"/>
      <c r="AP12" s="59" t="s">
        <v>269</v>
      </c>
    </row>
    <row r="13" spans="1:42" s="53" customFormat="1" ht="21" customHeight="1">
      <c r="A13" s="47" t="s">
        <v>156</v>
      </c>
      <c r="B13" s="47">
        <v>35</v>
      </c>
      <c r="C13" s="48">
        <f ca="1" t="shared" si="0"/>
        <v>5</v>
      </c>
      <c r="D13" s="276" t="s">
        <v>431</v>
      </c>
      <c r="E13" s="47" t="s">
        <v>34</v>
      </c>
      <c r="F13" s="47">
        <v>68</v>
      </c>
      <c r="G13" s="230" t="s">
        <v>237</v>
      </c>
      <c r="H13" s="231"/>
      <c r="I13" s="231"/>
      <c r="J13" s="231"/>
      <c r="K13" s="232"/>
      <c r="L13" s="52"/>
      <c r="M13" s="52"/>
      <c r="N13" s="51" t="s">
        <v>44</v>
      </c>
      <c r="O13" s="52"/>
      <c r="P13" s="51" t="s">
        <v>44</v>
      </c>
      <c r="Q13" s="52"/>
      <c r="R13" s="52"/>
      <c r="S13" s="51" t="s">
        <v>44</v>
      </c>
      <c r="T13" s="52"/>
      <c r="U13" s="52"/>
      <c r="V13" s="52"/>
      <c r="W13" s="52"/>
      <c r="X13" s="51" t="s">
        <v>44</v>
      </c>
      <c r="Y13" s="52"/>
      <c r="Z13" s="52"/>
      <c r="AA13" s="52"/>
      <c r="AB13" s="51" t="s">
        <v>432</v>
      </c>
      <c r="AC13" s="52"/>
      <c r="AD13" s="52"/>
      <c r="AE13" s="52"/>
      <c r="AF13" s="54"/>
      <c r="AG13" s="54"/>
      <c r="AH13" s="55"/>
      <c r="AI13" s="55"/>
      <c r="AJ13" s="55"/>
      <c r="AK13" s="55"/>
      <c r="AL13" s="55"/>
      <c r="AM13" s="55"/>
      <c r="AN13" s="55"/>
      <c r="AP13" s="59" t="s">
        <v>273</v>
      </c>
    </row>
    <row r="14" spans="1:42" s="53" customFormat="1" ht="21" customHeight="1">
      <c r="A14" s="47" t="s">
        <v>289</v>
      </c>
      <c r="B14" s="47">
        <v>61</v>
      </c>
      <c r="C14" s="48">
        <f ca="1" t="shared" si="0"/>
        <v>6</v>
      </c>
      <c r="D14" s="276" t="s">
        <v>433</v>
      </c>
      <c r="E14" s="47" t="s">
        <v>34</v>
      </c>
      <c r="F14" s="47">
        <v>68</v>
      </c>
      <c r="G14" s="230" t="s">
        <v>291</v>
      </c>
      <c r="H14" s="231"/>
      <c r="I14" s="231"/>
      <c r="J14" s="231"/>
      <c r="K14" s="232"/>
      <c r="L14" s="52"/>
      <c r="M14" s="52"/>
      <c r="N14" s="52"/>
      <c r="O14" s="51" t="s">
        <v>255</v>
      </c>
      <c r="P14" s="52"/>
      <c r="Q14" s="51" t="s">
        <v>36</v>
      </c>
      <c r="R14" s="52"/>
      <c r="S14" s="52"/>
      <c r="T14" s="52"/>
      <c r="U14" s="51" t="s">
        <v>434</v>
      </c>
      <c r="V14" s="52"/>
      <c r="W14" s="52"/>
      <c r="X14" s="52"/>
      <c r="Y14" s="52"/>
      <c r="Z14" s="52"/>
      <c r="AA14" s="52"/>
      <c r="AB14" s="52"/>
      <c r="AC14" s="51"/>
      <c r="AD14" s="52"/>
      <c r="AE14" s="51"/>
      <c r="AF14" s="54"/>
      <c r="AG14" s="54"/>
      <c r="AH14" s="55"/>
      <c r="AI14" s="55"/>
      <c r="AJ14" s="55"/>
      <c r="AK14" s="55"/>
      <c r="AL14" s="55"/>
      <c r="AM14" s="55"/>
      <c r="AN14" s="55"/>
      <c r="AP14" s="59" t="s">
        <v>276</v>
      </c>
    </row>
    <row r="15" spans="1:42" s="53" customFormat="1" ht="21" customHeight="1">
      <c r="A15" s="47" t="s">
        <v>156</v>
      </c>
      <c r="B15" s="47">
        <v>35</v>
      </c>
      <c r="C15" s="48">
        <f ca="1" t="shared" si="0"/>
        <v>7</v>
      </c>
      <c r="D15" s="58" t="s">
        <v>435</v>
      </c>
      <c r="E15" s="47" t="s">
        <v>34</v>
      </c>
      <c r="F15" s="47">
        <v>68</v>
      </c>
      <c r="G15" s="230" t="s">
        <v>275</v>
      </c>
      <c r="H15" s="231"/>
      <c r="I15" s="231"/>
      <c r="J15" s="231"/>
      <c r="K15" s="232"/>
      <c r="L15" s="52"/>
      <c r="M15" s="52"/>
      <c r="N15" s="52"/>
      <c r="O15" s="52"/>
      <c r="P15" s="52"/>
      <c r="Q15" s="52"/>
      <c r="R15" s="52"/>
      <c r="S15" s="52"/>
      <c r="T15" s="51" t="s">
        <v>45</v>
      </c>
      <c r="U15" s="52"/>
      <c r="V15" s="52"/>
      <c r="W15" s="51" t="s">
        <v>36</v>
      </c>
      <c r="X15" s="52"/>
      <c r="Y15" s="51" t="s">
        <v>36</v>
      </c>
      <c r="Z15" s="52"/>
      <c r="AA15" s="51" t="s">
        <v>36</v>
      </c>
      <c r="AB15" s="52"/>
      <c r="AC15" s="52"/>
      <c r="AD15" s="52"/>
      <c r="AE15" s="51"/>
      <c r="AF15" s="54"/>
      <c r="AG15" s="54"/>
      <c r="AH15" s="55"/>
      <c r="AI15" s="55"/>
      <c r="AJ15" s="55"/>
      <c r="AK15" s="55"/>
      <c r="AL15" s="55"/>
      <c r="AM15" s="55"/>
      <c r="AN15" s="55"/>
      <c r="AP15" s="59" t="s">
        <v>279</v>
      </c>
    </row>
    <row r="16" spans="1:42" s="53" customFormat="1" ht="21" customHeight="1">
      <c r="A16" s="47" t="s">
        <v>32</v>
      </c>
      <c r="B16" s="47">
        <v>85</v>
      </c>
      <c r="C16" s="48">
        <f ca="1" t="shared" si="0"/>
        <v>8</v>
      </c>
      <c r="D16" s="276" t="s">
        <v>436</v>
      </c>
      <c r="E16" s="47" t="s">
        <v>34</v>
      </c>
      <c r="F16" s="47">
        <v>70</v>
      </c>
      <c r="G16" s="230" t="s">
        <v>367</v>
      </c>
      <c r="H16" s="231"/>
      <c r="I16" s="231"/>
      <c r="J16" s="231"/>
      <c r="K16" s="232"/>
      <c r="L16" s="52"/>
      <c r="M16" s="52"/>
      <c r="N16" s="52"/>
      <c r="O16" s="51" t="s">
        <v>437</v>
      </c>
      <c r="P16" s="52"/>
      <c r="Q16" s="52"/>
      <c r="R16" s="51" t="s">
        <v>44</v>
      </c>
      <c r="S16" s="52"/>
      <c r="T16" s="52"/>
      <c r="U16" s="52"/>
      <c r="V16" s="52"/>
      <c r="W16" s="52"/>
      <c r="X16" s="51" t="s">
        <v>110</v>
      </c>
      <c r="Y16" s="52"/>
      <c r="Z16" s="51" t="s">
        <v>44</v>
      </c>
      <c r="AA16" s="52"/>
      <c r="AB16" s="52"/>
      <c r="AC16" s="52"/>
      <c r="AD16" s="51" t="s">
        <v>110</v>
      </c>
      <c r="AE16" s="52"/>
      <c r="AF16" s="68"/>
      <c r="AG16" s="68"/>
      <c r="AH16" s="55"/>
      <c r="AI16" s="55"/>
      <c r="AJ16" s="55"/>
      <c r="AK16" s="55"/>
      <c r="AL16" s="55"/>
      <c r="AM16" s="55"/>
      <c r="AN16" s="55"/>
      <c r="AP16" s="59" t="s">
        <v>282</v>
      </c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277"/>
      <c r="AA17" s="277"/>
      <c r="AB17" s="277"/>
      <c r="AC17" s="277"/>
      <c r="AD17" s="277"/>
      <c r="AE17" s="277"/>
      <c r="AF17" s="54"/>
      <c r="AG17" s="54"/>
      <c r="AH17" s="54"/>
      <c r="AI17" s="68"/>
      <c r="AJ17" s="54"/>
      <c r="AK17" s="54"/>
      <c r="AL17" s="55"/>
      <c r="AM17" s="55"/>
      <c r="AN17" s="55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E18" s="72"/>
      <c r="AF18" s="54"/>
      <c r="AG18" s="54"/>
      <c r="AH18" s="54"/>
      <c r="AI18" s="68"/>
      <c r="AJ18" s="54"/>
      <c r="AK18" s="54"/>
      <c r="AL18" s="55"/>
      <c r="AM18" s="55"/>
      <c r="AN18" s="55"/>
      <c r="AO18" s="55"/>
      <c r="AP18" s="55"/>
      <c r="AT18" s="70"/>
      <c r="AU18" s="71"/>
      <c r="AV18" s="71"/>
      <c r="AW18" s="71"/>
      <c r="AX18" s="71"/>
    </row>
    <row r="19" spans="1:50" s="53" customFormat="1" ht="20.25" customHeight="1" thickBot="1">
      <c r="A19" s="60"/>
      <c r="B19" s="60"/>
      <c r="C19" s="61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61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D20" s="191" t="s">
        <v>112</v>
      </c>
      <c r="E20" s="192"/>
      <c r="F20" s="193"/>
      <c r="G20" s="225" t="s">
        <v>16</v>
      </c>
      <c r="H20" s="226" t="s">
        <v>22</v>
      </c>
      <c r="I20" s="225" t="s">
        <v>138</v>
      </c>
      <c r="J20" s="226" t="s">
        <v>17</v>
      </c>
      <c r="K20" s="225" t="s">
        <v>28</v>
      </c>
      <c r="L20" s="225" t="s">
        <v>18</v>
      </c>
      <c r="M20" s="226" t="s">
        <v>85</v>
      </c>
      <c r="N20" s="226" t="s">
        <v>184</v>
      </c>
      <c r="Q20" s="54"/>
      <c r="R20" s="54"/>
      <c r="S20" s="54"/>
      <c r="T20" s="54"/>
      <c r="U20" s="54"/>
      <c r="V20" s="54"/>
      <c r="W20" s="54"/>
      <c r="X20" s="54"/>
      <c r="Y20" s="54"/>
      <c r="Z20" s="244" t="s">
        <v>62</v>
      </c>
      <c r="AA20" s="245"/>
      <c r="AB20" s="245"/>
      <c r="AC20" s="245"/>
      <c r="AD20" s="245"/>
      <c r="AE20" s="246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V21" s="44"/>
      <c r="W21" s="44"/>
      <c r="X21" s="44"/>
      <c r="Y21" s="44"/>
      <c r="Z21" s="197">
        <v>35</v>
      </c>
      <c r="AA21" s="198">
        <v>35</v>
      </c>
      <c r="AB21" s="198"/>
      <c r="AC21" s="198"/>
      <c r="AD21" s="198"/>
      <c r="AE21" s="199"/>
      <c r="AH21" s="45"/>
      <c r="AI21" s="45"/>
      <c r="AJ21" s="45"/>
      <c r="AK21" s="45"/>
      <c r="AL21" s="88"/>
      <c r="AM21" s="88"/>
      <c r="AN21" s="88"/>
      <c r="AP21" s="89" t="s">
        <v>283</v>
      </c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194" t="s">
        <v>115</v>
      </c>
      <c r="T22" s="195"/>
      <c r="U22" s="195"/>
      <c r="V22" s="195"/>
      <c r="W22" s="195"/>
      <c r="X22" s="196"/>
      <c r="Z22" s="93" t="s">
        <v>63</v>
      </c>
      <c r="AA22" s="94"/>
      <c r="AB22" s="94"/>
      <c r="AC22" s="94"/>
      <c r="AD22" s="94"/>
      <c r="AE22" s="9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103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200"/>
      <c r="T23" s="101"/>
      <c r="U23" s="101"/>
      <c r="V23" s="101"/>
      <c r="W23" s="101"/>
      <c r="X23" s="201"/>
      <c r="Z23" s="202">
        <v>7</v>
      </c>
      <c r="AA23" s="203">
        <v>3</v>
      </c>
      <c r="AB23" s="203"/>
      <c r="AC23" s="203"/>
      <c r="AD23" s="203"/>
      <c r="AE23" s="204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BRE</v>
      </c>
      <c r="B24" s="116">
        <f ca="1">OFFSET(B24,-15,0)</f>
        <v>35</v>
      </c>
      <c r="C24" s="117">
        <v>1</v>
      </c>
      <c r="D24" s="58" t="str">
        <f ca="1">OFFSET(D24,-15,0)</f>
        <v>RYO Gabriel</v>
      </c>
      <c r="E24" s="47" t="str">
        <f ca="1">OFFSET(E24,-15,0)</f>
        <v>M</v>
      </c>
      <c r="F24" s="47">
        <v>27</v>
      </c>
      <c r="G24" s="118">
        <v>10</v>
      </c>
      <c r="H24" s="118">
        <v>10</v>
      </c>
      <c r="I24" s="118">
        <v>0</v>
      </c>
      <c r="J24" s="118">
        <v>0</v>
      </c>
      <c r="K24" s="119">
        <v>0</v>
      </c>
      <c r="L24" s="120" t="s">
        <v>74</v>
      </c>
      <c r="M24" s="121">
        <f>SUM(G24:K24)</f>
        <v>20</v>
      </c>
      <c r="N24" s="122"/>
      <c r="O24" s="123"/>
      <c r="P24" s="124">
        <f aca="true" ca="1" t="shared" si="1" ref="P24:P31">SUM(OFFSET(P24,0,-10),OFFSET(P24,0,-3))</f>
        <v>47</v>
      </c>
      <c r="Q24" s="109"/>
      <c r="R24" s="76"/>
      <c r="S24" s="208"/>
      <c r="T24" s="206"/>
      <c r="U24" s="206"/>
      <c r="V24" s="206"/>
      <c r="W24" s="206"/>
      <c r="X24" s="207"/>
      <c r="Z24" s="208"/>
      <c r="AA24" s="206"/>
      <c r="AB24" s="206"/>
      <c r="AC24" s="206"/>
      <c r="AD24" s="206"/>
      <c r="AE24" s="207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2" ref="AQ24:AQ31">COUNT(G24:K24)</f>
        <v>5</v>
      </c>
    </row>
    <row r="25" spans="1:43" s="53" customFormat="1" ht="21" customHeight="1">
      <c r="A25" s="115" t="str">
        <f aca="true" ca="1" t="shared" si="3" ref="A25:B31">OFFSET(A25,-15,0)</f>
        <v>PDL</v>
      </c>
      <c r="B25" s="116">
        <f ca="1" t="shared" si="3"/>
        <v>85</v>
      </c>
      <c r="C25" s="117">
        <v>2</v>
      </c>
      <c r="D25" s="58" t="str">
        <f aca="true" ca="1" t="shared" si="4" ref="D25:E31">OFFSET(D25,-15,0)</f>
        <v>CAILLAUD Theo</v>
      </c>
      <c r="E25" s="47" t="str">
        <f ca="1" t="shared" si="4"/>
        <v>M</v>
      </c>
      <c r="F25" s="47">
        <v>0</v>
      </c>
      <c r="G25" s="118">
        <v>0</v>
      </c>
      <c r="H25" s="118">
        <v>0</v>
      </c>
      <c r="I25" s="118">
        <v>0</v>
      </c>
      <c r="J25" s="118">
        <v>0</v>
      </c>
      <c r="K25" s="119">
        <v>0</v>
      </c>
      <c r="L25" s="120" t="s">
        <v>74</v>
      </c>
      <c r="M25" s="121">
        <f aca="true" t="shared" si="5" ref="M25:M31">SUM(G25:K25)</f>
        <v>0</v>
      </c>
      <c r="N25" s="122"/>
      <c r="O25" s="123"/>
      <c r="P25" s="124">
        <f ca="1" t="shared" si="1"/>
        <v>0</v>
      </c>
      <c r="Q25" s="109"/>
      <c r="R25" s="76"/>
      <c r="S25" s="208"/>
      <c r="T25" s="206"/>
      <c r="U25" s="206"/>
      <c r="V25" s="206"/>
      <c r="W25" s="206"/>
      <c r="X25" s="207"/>
      <c r="Z25" s="208"/>
      <c r="AA25" s="206"/>
      <c r="AB25" s="206"/>
      <c r="AC25" s="206"/>
      <c r="AD25" s="206"/>
      <c r="AE25" s="207"/>
      <c r="AH25" s="55"/>
      <c r="AI25" s="55"/>
      <c r="AJ25" s="55"/>
      <c r="AK25" s="55"/>
      <c r="AL25" s="88"/>
      <c r="AM25" s="88"/>
      <c r="AN25" s="88"/>
      <c r="AO25" s="60"/>
      <c r="AQ25" s="53">
        <f t="shared" si="2"/>
        <v>5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53</v>
      </c>
      <c r="C26" s="117">
        <v>3</v>
      </c>
      <c r="D26" s="58" t="str">
        <f ca="1" t="shared" si="4"/>
        <v>LEMAITRE Simon</v>
      </c>
      <c r="E26" s="47" t="str">
        <f ca="1" t="shared" si="4"/>
        <v>M</v>
      </c>
      <c r="F26" s="47">
        <v>0</v>
      </c>
      <c r="G26" s="118">
        <v>7</v>
      </c>
      <c r="H26" s="118">
        <v>10</v>
      </c>
      <c r="I26" s="118">
        <v>0</v>
      </c>
      <c r="J26" s="118">
        <v>10</v>
      </c>
      <c r="K26" s="119">
        <v>0</v>
      </c>
      <c r="L26" s="120" t="s">
        <v>74</v>
      </c>
      <c r="M26" s="121">
        <f t="shared" si="5"/>
        <v>27</v>
      </c>
      <c r="N26" s="122"/>
      <c r="O26" s="123"/>
      <c r="P26" s="124">
        <f ca="1" t="shared" si="1"/>
        <v>27</v>
      </c>
      <c r="Q26" s="109"/>
      <c r="R26" s="76"/>
      <c r="S26" s="208"/>
      <c r="T26" s="206"/>
      <c r="U26" s="206"/>
      <c r="V26" s="206"/>
      <c r="W26" s="206"/>
      <c r="X26" s="207"/>
      <c r="Z26" s="208" t="s">
        <v>164</v>
      </c>
      <c r="AA26" s="206"/>
      <c r="AB26" s="206"/>
      <c r="AC26" s="206"/>
      <c r="AD26" s="206"/>
      <c r="AE26" s="207"/>
      <c r="AH26" s="55"/>
      <c r="AI26" s="55"/>
      <c r="AJ26" s="55"/>
      <c r="AK26" s="55"/>
      <c r="AL26" s="88"/>
      <c r="AM26" s="88"/>
      <c r="AN26" s="88"/>
      <c r="AO26" s="60"/>
      <c r="AQ26" s="53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PDL</v>
      </c>
      <c r="B27" s="116">
        <f ca="1" t="shared" si="3"/>
        <v>49</v>
      </c>
      <c r="C27" s="117">
        <v>4</v>
      </c>
      <c r="D27" s="58" t="str">
        <f ca="1" t="shared" si="4"/>
        <v>RIAUD Nicolas</v>
      </c>
      <c r="E27" s="47" t="str">
        <f ca="1" t="shared" si="4"/>
        <v>M</v>
      </c>
      <c r="F27" s="47">
        <v>20</v>
      </c>
      <c r="G27" s="118">
        <v>0</v>
      </c>
      <c r="H27" s="118">
        <v>10</v>
      </c>
      <c r="I27" s="118">
        <v>10</v>
      </c>
      <c r="J27" s="118">
        <v>10</v>
      </c>
      <c r="K27" s="119">
        <v>0</v>
      </c>
      <c r="L27" s="120" t="s">
        <v>74</v>
      </c>
      <c r="M27" s="121">
        <f t="shared" si="5"/>
        <v>30</v>
      </c>
      <c r="N27" s="122"/>
      <c r="O27" s="123"/>
      <c r="P27" s="124">
        <f ca="1" t="shared" si="1"/>
        <v>50</v>
      </c>
      <c r="Q27" s="109"/>
      <c r="R27" s="76"/>
      <c r="S27" s="208"/>
      <c r="T27" s="206"/>
      <c r="U27" s="206"/>
      <c r="V27" s="206"/>
      <c r="W27" s="206"/>
      <c r="X27" s="207"/>
      <c r="Z27" s="208"/>
      <c r="AA27" s="206"/>
      <c r="AB27" s="206"/>
      <c r="AC27" s="206"/>
      <c r="AD27" s="206"/>
      <c r="AE27" s="207"/>
      <c r="AH27" s="55"/>
      <c r="AI27" s="55"/>
      <c r="AJ27" s="55"/>
      <c r="AK27" s="55"/>
      <c r="AL27" s="88"/>
      <c r="AM27" s="88"/>
      <c r="AN27" s="88"/>
      <c r="AO27" s="60"/>
      <c r="AQ27" s="53">
        <f t="shared" si="2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BRE</v>
      </c>
      <c r="B28" s="116">
        <f ca="1" t="shared" si="3"/>
        <v>35</v>
      </c>
      <c r="C28" s="117">
        <v>5</v>
      </c>
      <c r="D28" s="58" t="str">
        <f ca="1" t="shared" si="4"/>
        <v>BISEUL Pierre Alexandre</v>
      </c>
      <c r="E28" s="47" t="str">
        <f ca="1" t="shared" si="4"/>
        <v>M</v>
      </c>
      <c r="F28" s="47">
        <v>40</v>
      </c>
      <c r="G28" s="118">
        <v>0</v>
      </c>
      <c r="H28" s="118">
        <v>0</v>
      </c>
      <c r="I28" s="118">
        <v>0</v>
      </c>
      <c r="J28" s="118">
        <v>0</v>
      </c>
      <c r="K28" s="119">
        <v>10</v>
      </c>
      <c r="L28" s="120" t="s">
        <v>74</v>
      </c>
      <c r="M28" s="121">
        <f t="shared" si="5"/>
        <v>10</v>
      </c>
      <c r="N28" s="122"/>
      <c r="O28" s="123"/>
      <c r="P28" s="124">
        <f ca="1" t="shared" si="1"/>
        <v>50</v>
      </c>
      <c r="Q28" s="109"/>
      <c r="R28" s="76"/>
      <c r="S28" s="208"/>
      <c r="T28" s="206"/>
      <c r="U28" s="206"/>
      <c r="V28" s="206"/>
      <c r="W28" s="206"/>
      <c r="X28" s="207"/>
      <c r="Z28" s="208"/>
      <c r="AA28" s="206"/>
      <c r="AB28" s="206"/>
      <c r="AC28" s="206"/>
      <c r="AD28" s="206"/>
      <c r="AE28" s="207"/>
      <c r="AH28" s="55"/>
      <c r="AI28" s="55"/>
      <c r="AJ28" s="55"/>
      <c r="AK28" s="55"/>
      <c r="AL28" s="88"/>
      <c r="AM28" s="88"/>
      <c r="AN28" s="88"/>
      <c r="AO28" s="60"/>
      <c r="AQ28" s="53">
        <f t="shared" si="2"/>
        <v>5</v>
      </c>
      <c r="AR28" s="55"/>
      <c r="AT28" s="45"/>
      <c r="AU28" s="45"/>
      <c r="AV28" s="88"/>
      <c r="AW28" s="88"/>
      <c r="AX28" s="88"/>
    </row>
    <row r="29" spans="1:50" s="53" customFormat="1" ht="21" customHeight="1">
      <c r="A29" s="115" t="str">
        <f ca="1" t="shared" si="3"/>
        <v>NOR</v>
      </c>
      <c r="B29" s="116">
        <f ca="1" t="shared" si="3"/>
        <v>61</v>
      </c>
      <c r="C29" s="117">
        <v>6</v>
      </c>
      <c r="D29" s="58" t="str">
        <f ca="1" t="shared" si="4"/>
        <v>DARY Morad</v>
      </c>
      <c r="E29" s="47" t="str">
        <f ca="1" t="shared" si="4"/>
        <v>M</v>
      </c>
      <c r="F29" s="47">
        <v>87</v>
      </c>
      <c r="G29" s="118">
        <v>0</v>
      </c>
      <c r="H29" s="118">
        <v>10</v>
      </c>
      <c r="I29" s="118">
        <v>10</v>
      </c>
      <c r="J29" s="118" t="str">
        <f>IF(L29&lt;&gt;"","-","")</f>
        <v>-</v>
      </c>
      <c r="K29" s="119" t="str">
        <f>IF(L29&lt;&gt;"","-","")</f>
        <v>-</v>
      </c>
      <c r="L29" s="120" t="s">
        <v>76</v>
      </c>
      <c r="M29" s="121">
        <f t="shared" si="5"/>
        <v>20</v>
      </c>
      <c r="N29" s="122"/>
      <c r="O29" s="123"/>
      <c r="P29" s="129">
        <f ca="1" t="shared" si="1"/>
        <v>107</v>
      </c>
      <c r="Q29" s="109"/>
      <c r="R29" s="76"/>
      <c r="S29" s="208"/>
      <c r="T29" s="206"/>
      <c r="U29" s="206"/>
      <c r="V29" s="206"/>
      <c r="W29" s="206"/>
      <c r="X29" s="207"/>
      <c r="Z29" s="208"/>
      <c r="AA29" s="206"/>
      <c r="AB29" s="206"/>
      <c r="AC29" s="206"/>
      <c r="AD29" s="206"/>
      <c r="AE29" s="207"/>
      <c r="AH29" s="55"/>
      <c r="AI29" s="55"/>
      <c r="AJ29" s="55"/>
      <c r="AK29" s="55"/>
      <c r="AL29" s="88"/>
      <c r="AM29" s="88"/>
      <c r="AN29" s="88"/>
      <c r="AO29" s="60"/>
      <c r="AQ29" s="53">
        <f t="shared" si="2"/>
        <v>3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115" t="str">
        <f ca="1" t="shared" si="3"/>
        <v>BRE</v>
      </c>
      <c r="B30" s="116">
        <f ca="1" t="shared" si="3"/>
        <v>35</v>
      </c>
      <c r="C30" s="117">
        <v>7</v>
      </c>
      <c r="D30" s="58" t="str">
        <f ca="1" t="shared" si="4"/>
        <v>POTIER Sylvain</v>
      </c>
      <c r="E30" s="47" t="str">
        <f ca="1" t="shared" si="4"/>
        <v>M</v>
      </c>
      <c r="F30" s="47">
        <v>7</v>
      </c>
      <c r="G30" s="118">
        <v>0</v>
      </c>
      <c r="H30" s="118">
        <v>10</v>
      </c>
      <c r="I30" s="118">
        <v>10</v>
      </c>
      <c r="J30" s="118">
        <v>10</v>
      </c>
      <c r="K30" s="119">
        <v>10</v>
      </c>
      <c r="L30" s="120" t="s">
        <v>74</v>
      </c>
      <c r="M30" s="121">
        <f t="shared" si="5"/>
        <v>40</v>
      </c>
      <c r="N30" s="122"/>
      <c r="O30" s="123"/>
      <c r="P30" s="108">
        <f ca="1" t="shared" si="1"/>
        <v>47</v>
      </c>
      <c r="Q30" s="109"/>
      <c r="R30" s="76"/>
      <c r="S30" s="208"/>
      <c r="T30" s="206"/>
      <c r="U30" s="206"/>
      <c r="V30" s="206"/>
      <c r="W30" s="206"/>
      <c r="X30" s="207"/>
      <c r="Z30" s="208"/>
      <c r="AA30" s="206" t="s">
        <v>36</v>
      </c>
      <c r="AB30" s="206"/>
      <c r="AC30" s="206"/>
      <c r="AD30" s="206"/>
      <c r="AE30" s="207"/>
      <c r="AH30" s="55"/>
      <c r="AI30" s="55"/>
      <c r="AJ30" s="55"/>
      <c r="AK30" s="55"/>
      <c r="AL30" s="88"/>
      <c r="AM30" s="88"/>
      <c r="AN30" s="88"/>
      <c r="AO30" s="60"/>
      <c r="AQ30" s="53">
        <f t="shared" si="2"/>
        <v>5</v>
      </c>
      <c r="AR30" s="45"/>
      <c r="AT30" s="45"/>
      <c r="AU30" s="45"/>
      <c r="AV30" s="88"/>
      <c r="AW30" s="88"/>
      <c r="AX30" s="88"/>
    </row>
    <row r="31" spans="1:50" s="53" customFormat="1" ht="21" customHeight="1" thickBot="1">
      <c r="A31" s="132" t="str">
        <f ca="1" t="shared" si="3"/>
        <v>PDL</v>
      </c>
      <c r="B31" s="133">
        <f ca="1" t="shared" si="3"/>
        <v>85</v>
      </c>
      <c r="C31" s="134">
        <v>8</v>
      </c>
      <c r="D31" s="135" t="str">
        <f ca="1" t="shared" si="4"/>
        <v>DELEPINE Baptiste</v>
      </c>
      <c r="E31" s="136" t="str">
        <f ca="1" t="shared" si="4"/>
        <v>M</v>
      </c>
      <c r="F31" s="136">
        <v>10</v>
      </c>
      <c r="G31" s="137">
        <v>10</v>
      </c>
      <c r="H31" s="137">
        <v>0</v>
      </c>
      <c r="I31" s="137">
        <v>10</v>
      </c>
      <c r="J31" s="137">
        <v>0</v>
      </c>
      <c r="K31" s="138">
        <v>10</v>
      </c>
      <c r="L31" s="139" t="s">
        <v>74</v>
      </c>
      <c r="M31" s="140">
        <f t="shared" si="5"/>
        <v>30</v>
      </c>
      <c r="N31" s="141"/>
      <c r="O31" s="123"/>
      <c r="P31" s="108">
        <f ca="1" t="shared" si="1"/>
        <v>40</v>
      </c>
      <c r="Q31" s="109"/>
      <c r="R31" s="76"/>
      <c r="S31" s="214"/>
      <c r="T31" s="212"/>
      <c r="U31" s="212"/>
      <c r="V31" s="212"/>
      <c r="W31" s="212"/>
      <c r="X31" s="213"/>
      <c r="Z31" s="214"/>
      <c r="AA31" s="212"/>
      <c r="AB31" s="212"/>
      <c r="AC31" s="212"/>
      <c r="AD31" s="212"/>
      <c r="AE31" s="213"/>
      <c r="AH31" s="55"/>
      <c r="AI31" s="55"/>
      <c r="AJ31" s="55"/>
      <c r="AK31" s="55"/>
      <c r="AL31" s="88"/>
      <c r="AM31" s="88"/>
      <c r="AN31" s="88"/>
      <c r="AO31" s="60"/>
      <c r="AQ31" s="53">
        <f t="shared" si="2"/>
        <v>5</v>
      </c>
      <c r="AR31" s="45"/>
      <c r="AT31" s="45"/>
      <c r="AU31" s="45"/>
      <c r="AV31" s="88"/>
      <c r="AW31" s="88"/>
      <c r="AX31" s="88"/>
    </row>
    <row r="32" spans="1:50" s="53" customFormat="1" ht="14.25" customHeight="1">
      <c r="A32" s="60"/>
      <c r="B32" s="60"/>
      <c r="C32" s="275" t="s">
        <v>77</v>
      </c>
      <c r="D32" s="275"/>
      <c r="E32" s="275"/>
      <c r="F32" s="275"/>
      <c r="G32" s="275"/>
      <c r="H32" s="275"/>
      <c r="I32" s="275"/>
      <c r="J32" s="275"/>
      <c r="K32" s="275"/>
      <c r="L32" s="275"/>
      <c r="M32" s="216" t="s">
        <v>78</v>
      </c>
      <c r="N32" s="216"/>
      <c r="O32" s="216"/>
      <c r="P32" s="216"/>
      <c r="Q32" s="216"/>
      <c r="R32" s="149"/>
      <c r="S32" s="149"/>
      <c r="T32" s="149"/>
      <c r="U32" s="149"/>
      <c r="V32" s="149"/>
      <c r="W32" s="149"/>
      <c r="X32" s="149"/>
      <c r="Y32" s="149"/>
      <c r="Z32" s="88"/>
      <c r="AA32" s="150"/>
      <c r="AB32" s="150"/>
      <c r="AC32" s="151"/>
      <c r="AD32" s="148"/>
      <c r="AE32" s="148"/>
      <c r="AF32" s="88"/>
      <c r="AG32" s="88"/>
      <c r="AH32" s="88"/>
      <c r="AI32" s="88"/>
      <c r="AN32" s="152"/>
      <c r="AO32" s="152"/>
      <c r="AP32" s="152"/>
      <c r="AR32" s="88"/>
      <c r="AS32" s="88"/>
      <c r="AT32" s="153"/>
      <c r="AU32" s="45"/>
      <c r="AV32" s="45"/>
      <c r="AW32" s="45"/>
      <c r="AX32" s="45"/>
    </row>
    <row r="33" spans="1:50" s="53" customFormat="1" ht="21" customHeight="1">
      <c r="A33" s="60"/>
      <c r="B33" s="60"/>
      <c r="C33" s="147"/>
      <c r="D33" s="60"/>
      <c r="E33" s="60"/>
      <c r="F33" s="60"/>
      <c r="G33" s="60"/>
      <c r="H33" s="60"/>
      <c r="I33" s="60"/>
      <c r="J33" s="60"/>
      <c r="K33" s="60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88"/>
      <c r="AA33" s="150"/>
      <c r="AB33" s="150"/>
      <c r="AC33" s="151"/>
      <c r="AD33" s="148"/>
      <c r="AE33" s="148"/>
      <c r="AF33" s="88"/>
      <c r="AG33" s="88"/>
      <c r="AH33" s="88"/>
      <c r="AI33" s="88"/>
      <c r="AN33" s="152"/>
      <c r="AO33" s="152"/>
      <c r="AP33" s="152"/>
      <c r="AR33" s="88"/>
      <c r="AS33" s="88"/>
      <c r="AT33" s="153"/>
      <c r="AU33" s="45"/>
      <c r="AV33" s="55"/>
      <c r="AW33" s="45"/>
      <c r="AX33" s="45"/>
    </row>
    <row r="34" spans="1:50" s="53" customFormat="1" ht="21" customHeight="1">
      <c r="A34" s="57"/>
      <c r="B34" s="57"/>
      <c r="C34" s="57"/>
      <c r="D34" s="154"/>
      <c r="E34" s="154"/>
      <c r="F34" s="154"/>
      <c r="G34" s="154"/>
      <c r="H34" s="154"/>
      <c r="I34" s="154"/>
      <c r="J34" s="154"/>
      <c r="K34" s="154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  <c r="AR34" s="88"/>
      <c r="AS34" s="88"/>
      <c r="AT34" s="153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COUNT(L35:AE35,S42:X42,Z42:AE42)</f>
        <v>18</v>
      </c>
      <c r="D35" s="90"/>
      <c r="G35" s="157" t="s">
        <v>79</v>
      </c>
      <c r="H35" s="158"/>
      <c r="I35" s="158"/>
      <c r="J35" s="158"/>
      <c r="K35" s="159"/>
      <c r="L35" s="160">
        <v>1</v>
      </c>
      <c r="M35" s="160">
        <v>2</v>
      </c>
      <c r="N35" s="160">
        <v>3</v>
      </c>
      <c r="O35" s="160">
        <v>4</v>
      </c>
      <c r="P35" s="160">
        <v>5</v>
      </c>
      <c r="Q35" s="160">
        <v>6</v>
      </c>
      <c r="R35" s="160">
        <v>7</v>
      </c>
      <c r="S35" s="161">
        <v>8</v>
      </c>
      <c r="T35" s="161">
        <v>9</v>
      </c>
      <c r="U35" s="160">
        <v>10</v>
      </c>
      <c r="V35" s="160">
        <v>11</v>
      </c>
      <c r="W35" s="160">
        <v>12</v>
      </c>
      <c r="X35" s="160">
        <v>13</v>
      </c>
      <c r="Y35" s="160">
        <v>14</v>
      </c>
      <c r="Z35" s="160">
        <v>15</v>
      </c>
      <c r="AA35" s="160">
        <v>16</v>
      </c>
      <c r="AB35" s="160">
        <v>17</v>
      </c>
      <c r="AC35" s="160"/>
      <c r="AD35" s="160">
        <v>18</v>
      </c>
      <c r="AE35" s="160"/>
      <c r="AF35" s="162"/>
      <c r="AG35" s="162"/>
      <c r="AH35" s="162"/>
      <c r="AI35" s="162"/>
      <c r="AJ35" s="162"/>
      <c r="AK35" s="163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4" t="s">
        <v>80</v>
      </c>
      <c r="H36" s="165"/>
      <c r="I36" s="165"/>
      <c r="J36" s="165"/>
      <c r="K36" s="166"/>
      <c r="L36" s="160">
        <v>1</v>
      </c>
      <c r="M36" s="160">
        <v>1</v>
      </c>
      <c r="N36" s="160">
        <v>2</v>
      </c>
      <c r="O36" s="160">
        <v>1</v>
      </c>
      <c r="P36" s="160">
        <v>2</v>
      </c>
      <c r="Q36" s="160">
        <v>2</v>
      </c>
      <c r="R36" s="160">
        <v>3</v>
      </c>
      <c r="S36" s="161">
        <v>2</v>
      </c>
      <c r="T36" s="161">
        <v>3</v>
      </c>
      <c r="U36" s="160">
        <v>3</v>
      </c>
      <c r="V36" s="160">
        <v>4</v>
      </c>
      <c r="W36" s="160">
        <v>3</v>
      </c>
      <c r="X36" s="160">
        <v>4</v>
      </c>
      <c r="Y36" s="160">
        <v>5</v>
      </c>
      <c r="Z36" s="160">
        <v>4</v>
      </c>
      <c r="AA36" s="160">
        <v>4</v>
      </c>
      <c r="AB36" s="160">
        <v>5</v>
      </c>
      <c r="AC36" s="160"/>
      <c r="AD36" s="160">
        <v>5</v>
      </c>
      <c r="AE36" s="160"/>
      <c r="AF36" s="162"/>
      <c r="AG36" s="162"/>
      <c r="AH36" s="162"/>
      <c r="AI36" s="162"/>
      <c r="AJ36" s="162"/>
      <c r="AK36" s="163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4" t="s">
        <v>81</v>
      </c>
      <c r="H37" s="165"/>
      <c r="I37" s="165"/>
      <c r="J37" s="165"/>
      <c r="K37" s="166"/>
      <c r="L37" s="160">
        <v>1</v>
      </c>
      <c r="M37" s="160">
        <v>1</v>
      </c>
      <c r="N37" s="160">
        <v>1</v>
      </c>
      <c r="O37" s="160">
        <v>1</v>
      </c>
      <c r="P37" s="160">
        <v>2</v>
      </c>
      <c r="Q37" s="160">
        <v>2</v>
      </c>
      <c r="R37" s="160">
        <v>2</v>
      </c>
      <c r="S37" s="161">
        <v>3</v>
      </c>
      <c r="T37" s="161">
        <v>1</v>
      </c>
      <c r="U37" s="160">
        <v>3</v>
      </c>
      <c r="V37" s="160">
        <v>4</v>
      </c>
      <c r="W37" s="160">
        <v>2</v>
      </c>
      <c r="X37" s="160">
        <v>3</v>
      </c>
      <c r="Y37" s="160">
        <v>3</v>
      </c>
      <c r="Z37" s="160">
        <v>4</v>
      </c>
      <c r="AA37" s="160">
        <v>4</v>
      </c>
      <c r="AB37" s="160">
        <v>5</v>
      </c>
      <c r="AC37" s="160"/>
      <c r="AD37" s="160">
        <v>5</v>
      </c>
      <c r="AE37" s="160"/>
      <c r="AF37" s="162"/>
      <c r="AG37" s="162"/>
      <c r="AH37" s="162"/>
      <c r="AI37" s="162"/>
      <c r="AJ37" s="162"/>
      <c r="AK37" s="163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7"/>
      <c r="AG38" s="7"/>
      <c r="AH38" s="7"/>
      <c r="AI38" s="7"/>
      <c r="AJ38" s="7"/>
      <c r="AK38" s="167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8">
        <v>10</v>
      </c>
      <c r="M39" s="168">
        <v>0</v>
      </c>
      <c r="N39" s="168">
        <v>10</v>
      </c>
      <c r="O39" s="168">
        <v>0</v>
      </c>
      <c r="P39" s="168">
        <v>10</v>
      </c>
      <c r="Q39" s="168">
        <v>0</v>
      </c>
      <c r="R39" s="168">
        <v>10</v>
      </c>
      <c r="S39" s="168">
        <v>10</v>
      </c>
      <c r="T39" s="168">
        <v>0</v>
      </c>
      <c r="U39" s="168">
        <v>0</v>
      </c>
      <c r="V39" s="168">
        <v>0</v>
      </c>
      <c r="W39" s="168">
        <v>0</v>
      </c>
      <c r="X39" s="168">
        <v>0</v>
      </c>
      <c r="Y39" s="168">
        <v>0</v>
      </c>
      <c r="Z39" s="168">
        <v>10</v>
      </c>
      <c r="AA39" s="168">
        <v>0</v>
      </c>
      <c r="AB39" s="168">
        <v>0</v>
      </c>
      <c r="AC39" s="168"/>
      <c r="AD39" s="168">
        <v>0</v>
      </c>
      <c r="AE39" s="168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31" ht="15" hidden="1">
      <c r="L40" s="168">
        <v>0</v>
      </c>
      <c r="M40" s="168">
        <v>7</v>
      </c>
      <c r="N40" s="168">
        <v>0</v>
      </c>
      <c r="O40" s="168">
        <v>10</v>
      </c>
      <c r="P40" s="168">
        <v>0</v>
      </c>
      <c r="Q40" s="168">
        <v>10</v>
      </c>
      <c r="R40" s="168">
        <v>0</v>
      </c>
      <c r="S40" s="168">
        <v>0</v>
      </c>
      <c r="T40" s="168">
        <v>0</v>
      </c>
      <c r="U40" s="168">
        <v>10</v>
      </c>
      <c r="V40" s="168">
        <v>10</v>
      </c>
      <c r="W40" s="168">
        <v>10</v>
      </c>
      <c r="X40" s="168">
        <v>10</v>
      </c>
      <c r="Y40" s="168">
        <v>10</v>
      </c>
      <c r="Z40" s="168">
        <v>0</v>
      </c>
      <c r="AA40" s="168">
        <v>0</v>
      </c>
      <c r="AB40" s="168">
        <v>10</v>
      </c>
      <c r="AC40" s="168"/>
      <c r="AD40" s="168">
        <v>10</v>
      </c>
      <c r="AE40" s="168"/>
    </row>
    <row r="41" ht="5.25" customHeight="1" hidden="1"/>
    <row r="42" spans="4:31" ht="14.25" customHeight="1" hidden="1">
      <c r="D42" s="53"/>
      <c r="S42" s="169"/>
      <c r="T42" s="169"/>
      <c r="U42" s="169"/>
      <c r="V42" s="169"/>
      <c r="W42" s="169"/>
      <c r="X42" s="169"/>
      <c r="Y42" s="3"/>
      <c r="Z42" s="169"/>
      <c r="AA42" s="169"/>
      <c r="AB42" s="169"/>
      <c r="AC42" s="169"/>
      <c r="AD42" s="169"/>
      <c r="AE42" s="169"/>
    </row>
    <row r="43" spans="4:31" ht="15" hidden="1">
      <c r="D43" s="53"/>
      <c r="S43" s="168"/>
      <c r="T43" s="168"/>
      <c r="U43" s="168"/>
      <c r="V43" s="168"/>
      <c r="W43" s="168"/>
      <c r="X43" s="168"/>
      <c r="Z43" s="168"/>
      <c r="AA43" s="168"/>
      <c r="AB43" s="168"/>
      <c r="AC43" s="168"/>
      <c r="AD43" s="168"/>
      <c r="AE43" s="168"/>
    </row>
    <row r="44" spans="19:31" ht="15" hidden="1">
      <c r="S44" s="168"/>
      <c r="T44" s="168"/>
      <c r="U44" s="168"/>
      <c r="V44" s="168"/>
      <c r="W44" s="168"/>
      <c r="X44" s="168"/>
      <c r="Z44" s="168"/>
      <c r="AA44" s="168"/>
      <c r="AB44" s="168"/>
      <c r="AC44" s="168"/>
      <c r="AD44" s="168"/>
      <c r="AE44" s="168"/>
    </row>
    <row r="45" ht="4.5" customHeight="1" hidden="1"/>
    <row r="46" spans="19:31" ht="15" hidden="1">
      <c r="S46" s="168"/>
      <c r="T46" s="168"/>
      <c r="U46" s="168"/>
      <c r="V46" s="168"/>
      <c r="W46" s="168"/>
      <c r="X46" s="168"/>
      <c r="Z46" s="168"/>
      <c r="AA46" s="168"/>
      <c r="AB46" s="168"/>
      <c r="AC46" s="168"/>
      <c r="AD46" s="168"/>
      <c r="AE46" s="168"/>
    </row>
    <row r="47" spans="19:31" ht="15" hidden="1">
      <c r="S47" s="168"/>
      <c r="T47" s="168"/>
      <c r="U47" s="168"/>
      <c r="V47" s="168"/>
      <c r="W47" s="168"/>
      <c r="X47" s="168"/>
      <c r="Z47" s="168"/>
      <c r="AA47" s="168"/>
      <c r="AB47" s="168"/>
      <c r="AC47" s="168"/>
      <c r="AD47" s="168"/>
      <c r="AE47" s="168"/>
    </row>
  </sheetData>
  <sheetProtection selectLockedCells="1"/>
  <mergeCells count="51">
    <mergeCell ref="G37:K37"/>
    <mergeCell ref="M31:N31"/>
    <mergeCell ref="P31:Q31"/>
    <mergeCell ref="C32:L32"/>
    <mergeCell ref="M32:Q32"/>
    <mergeCell ref="G35:K35"/>
    <mergeCell ref="G36:K36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9" activePane="bottomLeft" state="frozen"/>
      <selection pane="topLeft" activeCell="G16" sqref="G16:K16"/>
      <selection pane="bottomLeft" activeCell="G20" sqref="G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438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38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70" t="s">
        <v>15</v>
      </c>
      <c r="H8" s="171"/>
      <c r="I8" s="171"/>
      <c r="J8" s="171"/>
      <c r="K8" s="172"/>
      <c r="L8" s="41" t="s">
        <v>23</v>
      </c>
      <c r="M8" s="41" t="s">
        <v>27</v>
      </c>
      <c r="N8" s="41" t="s">
        <v>83</v>
      </c>
      <c r="O8" s="41" t="s">
        <v>16</v>
      </c>
      <c r="P8" s="41" t="s">
        <v>20</v>
      </c>
      <c r="Q8" s="41" t="s">
        <v>24</v>
      </c>
      <c r="R8" s="41" t="s">
        <v>84</v>
      </c>
      <c r="S8" s="41" t="s">
        <v>22</v>
      </c>
      <c r="T8" s="173" t="s">
        <v>28</v>
      </c>
      <c r="U8" s="41" t="s">
        <v>85</v>
      </c>
      <c r="V8" s="41" t="s">
        <v>30</v>
      </c>
      <c r="W8" s="41" t="s">
        <v>19</v>
      </c>
      <c r="X8" s="173" t="s">
        <v>18</v>
      </c>
      <c r="Y8" s="41" t="s">
        <v>86</v>
      </c>
      <c r="Z8" s="41" t="s">
        <v>26</v>
      </c>
      <c r="AA8" s="41" t="s">
        <v>29</v>
      </c>
      <c r="AB8" s="173" t="s">
        <v>87</v>
      </c>
      <c r="AE8" s="44"/>
      <c r="AF8" s="44"/>
      <c r="AG8" s="44"/>
      <c r="AH8" s="45"/>
      <c r="AI8" s="45"/>
      <c r="AJ8" s="45"/>
      <c r="AK8" s="45"/>
      <c r="AL8" s="45"/>
      <c r="AM8" s="45"/>
      <c r="AN8" s="45"/>
      <c r="AP8" s="46" t="s">
        <v>88</v>
      </c>
      <c r="AT8"/>
    </row>
    <row r="9" spans="1:43" s="53" customFormat="1" ht="18.75" customHeight="1">
      <c r="A9" s="174" t="s">
        <v>32</v>
      </c>
      <c r="B9" s="174">
        <v>49</v>
      </c>
      <c r="C9" s="48">
        <f ca="1">OFFSET(C9,15,0)</f>
        <v>1</v>
      </c>
      <c r="D9" s="49" t="s">
        <v>439</v>
      </c>
      <c r="E9" s="47" t="s">
        <v>34</v>
      </c>
      <c r="F9" s="47">
        <v>115</v>
      </c>
      <c r="G9" s="50" t="s">
        <v>204</v>
      </c>
      <c r="H9" s="50"/>
      <c r="I9" s="50"/>
      <c r="J9" s="50"/>
      <c r="K9" s="50"/>
      <c r="L9" s="52"/>
      <c r="M9" s="52"/>
      <c r="N9" s="52"/>
      <c r="O9" s="51" t="s">
        <v>36</v>
      </c>
      <c r="P9" s="52"/>
      <c r="Q9" s="52"/>
      <c r="R9" s="52"/>
      <c r="S9" s="51" t="s">
        <v>36</v>
      </c>
      <c r="T9" s="52"/>
      <c r="U9" s="52"/>
      <c r="V9" s="52"/>
      <c r="W9" s="51" t="s">
        <v>44</v>
      </c>
      <c r="X9" s="52"/>
      <c r="Y9" s="52"/>
      <c r="Z9" s="52"/>
      <c r="AA9" s="51" t="s">
        <v>110</v>
      </c>
      <c r="AB9" s="52"/>
      <c r="AE9" s="54"/>
      <c r="AF9" s="54"/>
      <c r="AG9" s="54"/>
      <c r="AH9" s="55"/>
      <c r="AI9" s="55"/>
      <c r="AJ9" s="55"/>
      <c r="AK9" s="56"/>
      <c r="AL9" s="55"/>
      <c r="AM9" s="56"/>
      <c r="AN9" s="55"/>
      <c r="AP9" s="46" t="s">
        <v>92</v>
      </c>
      <c r="AQ9" s="57">
        <f>IF(E10="M",100,IF(E10=1,100,IF(E10="","",120)))</f>
        <v>100</v>
      </c>
    </row>
    <row r="10" spans="1:42" s="57" customFormat="1" ht="21" customHeight="1">
      <c r="A10" s="47" t="s">
        <v>32</v>
      </c>
      <c r="B10" s="47">
        <v>49</v>
      </c>
      <c r="C10" s="48">
        <f ca="1">OFFSET(C10,15,0)</f>
        <v>2</v>
      </c>
      <c r="D10" s="58" t="s">
        <v>440</v>
      </c>
      <c r="E10" s="47" t="s">
        <v>34</v>
      </c>
      <c r="F10" s="47">
        <v>73</v>
      </c>
      <c r="G10" s="50" t="s">
        <v>224</v>
      </c>
      <c r="H10" s="50"/>
      <c r="I10" s="50"/>
      <c r="J10" s="50"/>
      <c r="K10" s="50"/>
      <c r="L10" s="51" t="s">
        <v>38</v>
      </c>
      <c r="M10" s="52"/>
      <c r="N10" s="52"/>
      <c r="O10" s="51" t="s">
        <v>44</v>
      </c>
      <c r="P10" s="52"/>
      <c r="Q10" s="52"/>
      <c r="R10" s="51" t="s">
        <v>44</v>
      </c>
      <c r="S10" s="52"/>
      <c r="T10" s="52"/>
      <c r="U10" s="52"/>
      <c r="V10" s="51" t="s">
        <v>39</v>
      </c>
      <c r="W10" s="52"/>
      <c r="X10" s="52"/>
      <c r="Y10" s="52"/>
      <c r="Z10" s="51" t="s">
        <v>36</v>
      </c>
      <c r="AA10" s="52"/>
      <c r="AB10" s="52"/>
      <c r="AE10" s="54"/>
      <c r="AF10" s="54"/>
      <c r="AG10" s="54"/>
      <c r="AH10" s="55"/>
      <c r="AI10" s="55"/>
      <c r="AJ10" s="55"/>
      <c r="AK10" s="56"/>
      <c r="AL10" s="55"/>
      <c r="AM10" s="56"/>
      <c r="AN10" s="55"/>
      <c r="AP10" s="59" t="s">
        <v>94</v>
      </c>
    </row>
    <row r="11" spans="1:42" s="53" customFormat="1" ht="21" customHeight="1">
      <c r="A11" s="47" t="s">
        <v>32</v>
      </c>
      <c r="B11" s="47">
        <v>44</v>
      </c>
      <c r="C11" s="48">
        <f ca="1">OFFSET(C11,15,0)</f>
        <v>3</v>
      </c>
      <c r="D11" s="58" t="s">
        <v>441</v>
      </c>
      <c r="E11" s="47" t="s">
        <v>34</v>
      </c>
      <c r="F11" s="47">
        <v>73</v>
      </c>
      <c r="G11" s="50" t="s">
        <v>442</v>
      </c>
      <c r="H11" s="50"/>
      <c r="I11" s="50"/>
      <c r="J11" s="50"/>
      <c r="K11" s="50"/>
      <c r="L11" s="52"/>
      <c r="M11" s="51" t="s">
        <v>44</v>
      </c>
      <c r="N11" s="52"/>
      <c r="O11" s="52"/>
      <c r="P11" s="51" t="s">
        <v>44</v>
      </c>
      <c r="Q11" s="52"/>
      <c r="R11" s="52"/>
      <c r="S11" s="51" t="s">
        <v>44</v>
      </c>
      <c r="T11" s="52"/>
      <c r="U11" s="52"/>
      <c r="V11" s="51" t="s">
        <v>44</v>
      </c>
      <c r="W11" s="52"/>
      <c r="X11" s="52"/>
      <c r="Y11" s="51" t="s">
        <v>44</v>
      </c>
      <c r="Z11" s="52"/>
      <c r="AA11" s="52"/>
      <c r="AB11" s="52"/>
      <c r="AP11" s="59" t="s">
        <v>99</v>
      </c>
    </row>
    <row r="12" spans="1:42" s="53" customFormat="1" ht="21" customHeight="1">
      <c r="A12" s="47" t="s">
        <v>32</v>
      </c>
      <c r="B12" s="47">
        <v>85</v>
      </c>
      <c r="C12" s="48">
        <f ca="1">OFFSET(C12,15,0)</f>
        <v>4</v>
      </c>
      <c r="D12" s="49" t="s">
        <v>443</v>
      </c>
      <c r="E12" s="47" t="s">
        <v>34</v>
      </c>
      <c r="F12" s="47">
        <v>74</v>
      </c>
      <c r="G12" s="50" t="s">
        <v>191</v>
      </c>
      <c r="H12" s="50"/>
      <c r="I12" s="50"/>
      <c r="J12" s="50"/>
      <c r="K12" s="50"/>
      <c r="L12" s="52"/>
      <c r="M12" s="52"/>
      <c r="N12" s="51" t="s">
        <v>44</v>
      </c>
      <c r="O12" s="52"/>
      <c r="P12" s="52"/>
      <c r="Q12" s="51" t="s">
        <v>59</v>
      </c>
      <c r="R12" s="52"/>
      <c r="S12" s="52"/>
      <c r="T12" s="51"/>
      <c r="U12" s="52"/>
      <c r="V12" s="52"/>
      <c r="W12" s="51" t="s">
        <v>44</v>
      </c>
      <c r="X12" s="52"/>
      <c r="Y12" s="52"/>
      <c r="Z12" s="51" t="s">
        <v>44</v>
      </c>
      <c r="AA12" s="52"/>
      <c r="AB12" s="52"/>
      <c r="AP12" s="59" t="s">
        <v>102</v>
      </c>
    </row>
    <row r="13" spans="1:42" s="53" customFormat="1" ht="21" customHeight="1">
      <c r="A13" s="47" t="s">
        <v>32</v>
      </c>
      <c r="B13" s="47">
        <v>44</v>
      </c>
      <c r="C13" s="48">
        <f ca="1">OFFSET(C13,15,0)</f>
        <v>5</v>
      </c>
      <c r="D13" s="58" t="s">
        <v>444</v>
      </c>
      <c r="E13" s="47" t="s">
        <v>34</v>
      </c>
      <c r="F13" s="47">
        <v>80</v>
      </c>
      <c r="G13" s="50" t="s">
        <v>445</v>
      </c>
      <c r="H13" s="50"/>
      <c r="I13" s="50"/>
      <c r="J13" s="50"/>
      <c r="K13" s="50"/>
      <c r="L13" s="52"/>
      <c r="M13" s="51" t="s">
        <v>36</v>
      </c>
      <c r="N13" s="52"/>
      <c r="O13" s="52"/>
      <c r="P13" s="52"/>
      <c r="Q13" s="51" t="s">
        <v>40</v>
      </c>
      <c r="R13" s="52"/>
      <c r="S13" s="52"/>
      <c r="T13" s="52"/>
      <c r="U13" s="51" t="s">
        <v>36</v>
      </c>
      <c r="V13" s="52"/>
      <c r="W13" s="52"/>
      <c r="X13" s="51"/>
      <c r="Y13" s="52"/>
      <c r="Z13" s="52"/>
      <c r="AA13" s="51" t="s">
        <v>44</v>
      </c>
      <c r="AB13" s="52"/>
      <c r="AP13" s="59" t="s">
        <v>105</v>
      </c>
    </row>
    <row r="14" spans="1:42" s="53" customFormat="1" ht="21" customHeight="1">
      <c r="A14" s="47" t="s">
        <v>32</v>
      </c>
      <c r="B14" s="47">
        <v>44</v>
      </c>
      <c r="C14" s="48">
        <f ca="1">OFFSET(C14,15,0)</f>
        <v>6</v>
      </c>
      <c r="D14" s="58" t="s">
        <v>446</v>
      </c>
      <c r="E14" s="47" t="s">
        <v>34</v>
      </c>
      <c r="F14" s="47">
        <v>80</v>
      </c>
      <c r="G14" s="50" t="s">
        <v>445</v>
      </c>
      <c r="H14" s="50"/>
      <c r="I14" s="50"/>
      <c r="J14" s="50"/>
      <c r="K14" s="50"/>
      <c r="L14" s="51" t="s">
        <v>36</v>
      </c>
      <c r="M14" s="52"/>
      <c r="N14" s="52"/>
      <c r="O14" s="52"/>
      <c r="P14" s="51" t="s">
        <v>110</v>
      </c>
      <c r="Q14" s="52"/>
      <c r="R14" s="52"/>
      <c r="S14" s="52"/>
      <c r="T14" s="51"/>
      <c r="U14" s="52"/>
      <c r="V14" s="52"/>
      <c r="W14" s="52"/>
      <c r="X14" s="51"/>
      <c r="Y14" s="52"/>
      <c r="Z14" s="52"/>
      <c r="AA14" s="52"/>
      <c r="AB14" s="51"/>
      <c r="AP14" s="59" t="s">
        <v>108</v>
      </c>
    </row>
    <row r="15" spans="1:42" s="53" customFormat="1" ht="21" customHeight="1">
      <c r="A15" s="47" t="s">
        <v>447</v>
      </c>
      <c r="B15" s="47">
        <v>75</v>
      </c>
      <c r="C15" s="48">
        <f ca="1">OFFSET(C15,15,0)</f>
        <v>7</v>
      </c>
      <c r="D15" s="58" t="s">
        <v>448</v>
      </c>
      <c r="E15" s="47" t="s">
        <v>34</v>
      </c>
      <c r="F15" s="47">
        <v>82</v>
      </c>
      <c r="G15" s="50" t="s">
        <v>449</v>
      </c>
      <c r="H15" s="50"/>
      <c r="I15" s="50"/>
      <c r="J15" s="50"/>
      <c r="K15" s="50"/>
      <c r="L15" s="52"/>
      <c r="M15" s="52"/>
      <c r="N15" s="51" t="s">
        <v>36</v>
      </c>
      <c r="O15" s="52"/>
      <c r="P15" s="52"/>
      <c r="Q15" s="52"/>
      <c r="R15" s="51" t="s">
        <v>36</v>
      </c>
      <c r="S15" s="52"/>
      <c r="T15" s="52"/>
      <c r="U15" s="51" t="s">
        <v>44</v>
      </c>
      <c r="V15" s="52"/>
      <c r="W15" s="52"/>
      <c r="X15" s="52"/>
      <c r="Y15" s="51" t="s">
        <v>36</v>
      </c>
      <c r="Z15" s="52"/>
      <c r="AA15" s="52"/>
      <c r="AB15" s="51"/>
      <c r="AP15" s="59" t="s">
        <v>111</v>
      </c>
    </row>
    <row r="16" spans="1:42" s="181" customFormat="1" ht="21" customHeight="1" hidden="1">
      <c r="A16" s="175"/>
      <c r="B16" s="175"/>
      <c r="C16" s="176"/>
      <c r="D16" s="177"/>
      <c r="E16" s="175"/>
      <c r="F16" s="175"/>
      <c r="G16" s="178"/>
      <c r="H16" s="178"/>
      <c r="I16" s="178"/>
      <c r="J16" s="178"/>
      <c r="K16" s="178"/>
      <c r="L16" s="179"/>
      <c r="M16" s="179"/>
      <c r="N16" s="179"/>
      <c r="O16" s="180"/>
      <c r="P16" s="179"/>
      <c r="Q16" s="179"/>
      <c r="R16" s="180"/>
      <c r="S16" s="179"/>
      <c r="T16" s="179"/>
      <c r="U16" s="179"/>
      <c r="V16" s="179"/>
      <c r="W16" s="179"/>
      <c r="X16" s="180"/>
      <c r="Y16" s="179"/>
      <c r="Z16" s="180"/>
      <c r="AA16" s="179"/>
      <c r="AB16" s="179"/>
      <c r="AP16" s="182"/>
    </row>
    <row r="17" spans="1:50" s="181" customFormat="1" ht="21" customHeight="1" hidden="1">
      <c r="A17" s="183"/>
      <c r="B17" s="183"/>
      <c r="C17" s="184"/>
      <c r="D17" s="185"/>
      <c r="E17" s="185"/>
      <c r="F17" s="185"/>
      <c r="G17" s="185"/>
      <c r="H17" s="185"/>
      <c r="I17" s="185"/>
      <c r="J17" s="185"/>
      <c r="K17" s="185"/>
      <c r="L17" s="186"/>
      <c r="M17" s="186"/>
      <c r="N17" s="186"/>
      <c r="O17" s="187"/>
      <c r="P17" s="186"/>
      <c r="Q17" s="186"/>
      <c r="R17" s="186"/>
      <c r="S17" s="186"/>
      <c r="T17" s="186"/>
      <c r="U17" s="187"/>
      <c r="V17" s="186"/>
      <c r="W17" s="186"/>
      <c r="X17" s="187"/>
      <c r="Y17" s="186"/>
      <c r="Z17" s="69"/>
      <c r="AA17" s="69"/>
      <c r="AB17" s="69"/>
      <c r="AC17" s="69"/>
      <c r="AD17" s="69"/>
      <c r="AO17" s="188"/>
      <c r="AP17" s="188"/>
      <c r="AT17" s="189"/>
      <c r="AU17" s="92"/>
      <c r="AV17" s="92"/>
      <c r="AW17" s="92"/>
      <c r="AX17" s="92"/>
    </row>
    <row r="18" spans="1:50" s="181" customFormat="1" ht="21" customHeight="1" hidden="1">
      <c r="A18" s="183"/>
      <c r="B18" s="183"/>
      <c r="C18" s="184"/>
      <c r="D18" s="185"/>
      <c r="E18" s="185"/>
      <c r="F18" s="185"/>
      <c r="G18" s="185"/>
      <c r="H18" s="185"/>
      <c r="I18" s="185"/>
      <c r="J18" s="185"/>
      <c r="K18" s="185"/>
      <c r="L18" s="186"/>
      <c r="M18" s="186"/>
      <c r="N18" s="186"/>
      <c r="O18" s="187"/>
      <c r="P18" s="186"/>
      <c r="Q18" s="186"/>
      <c r="R18" s="186"/>
      <c r="S18" s="186"/>
      <c r="T18" s="186"/>
      <c r="U18" s="187"/>
      <c r="V18" s="186"/>
      <c r="W18" s="186"/>
      <c r="X18" s="187"/>
      <c r="Y18" s="186"/>
      <c r="Z18" s="190"/>
      <c r="AA18" s="190"/>
      <c r="AB18" s="190"/>
      <c r="AC18" s="190"/>
      <c r="AD18" s="190"/>
      <c r="AO18" s="188"/>
      <c r="AP18" s="188"/>
      <c r="AT18" s="189"/>
      <c r="AU18" s="92"/>
      <c r="AV18" s="92"/>
      <c r="AW18" s="92"/>
      <c r="AX18" s="92"/>
    </row>
    <row r="19" spans="1:50" s="53" customFormat="1" ht="21" customHeight="1" thickBot="1">
      <c r="A19" s="60"/>
      <c r="B19" s="60"/>
      <c r="C19" s="61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61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D20" s="191" t="s">
        <v>112</v>
      </c>
      <c r="E20" s="192"/>
      <c r="F20" s="193"/>
      <c r="G20" s="42" t="s">
        <v>25</v>
      </c>
      <c r="H20" s="173" t="s">
        <v>113</v>
      </c>
      <c r="I20" s="173" t="s">
        <v>21</v>
      </c>
      <c r="J20" s="173" t="s">
        <v>17</v>
      </c>
      <c r="K20" s="44"/>
      <c r="L20" s="44"/>
      <c r="M20" s="44"/>
      <c r="N20" s="44"/>
      <c r="Q20" s="54"/>
      <c r="R20" s="54"/>
      <c r="S20" s="54"/>
      <c r="T20" s="54"/>
      <c r="U20" s="54"/>
      <c r="V20" s="54"/>
      <c r="W20" s="54"/>
      <c r="X20" s="54"/>
      <c r="Y20" s="54"/>
      <c r="Z20" s="194" t="s">
        <v>62</v>
      </c>
      <c r="AA20" s="195"/>
      <c r="AB20" s="195"/>
      <c r="AC20" s="195"/>
      <c r="AD20" s="195"/>
      <c r="AE20" s="196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V21" s="44"/>
      <c r="W21" s="44"/>
      <c r="X21" s="44"/>
      <c r="Y21" s="44"/>
      <c r="Z21" s="197">
        <v>36</v>
      </c>
      <c r="AA21" s="198"/>
      <c r="AB21" s="198"/>
      <c r="AC21" s="198"/>
      <c r="AD21" s="198"/>
      <c r="AE21" s="199"/>
      <c r="AH21" s="45"/>
      <c r="AI21" s="45"/>
      <c r="AJ21" s="45"/>
      <c r="AK21" s="45"/>
      <c r="AL21" s="88"/>
      <c r="AM21" s="88"/>
      <c r="AN21" s="88"/>
      <c r="AP21" s="89" t="s">
        <v>114</v>
      </c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194" t="s">
        <v>115</v>
      </c>
      <c r="T22" s="195"/>
      <c r="U22" s="195"/>
      <c r="V22" s="195"/>
      <c r="W22" s="195"/>
      <c r="X22" s="196"/>
      <c r="Z22" s="93" t="s">
        <v>63</v>
      </c>
      <c r="AA22" s="94"/>
      <c r="AB22" s="94"/>
      <c r="AC22" s="94"/>
      <c r="AD22" s="94"/>
      <c r="AE22" s="9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103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200"/>
      <c r="T23" s="101"/>
      <c r="U23" s="101"/>
      <c r="V23" s="101"/>
      <c r="W23" s="101"/>
      <c r="X23" s="201"/>
      <c r="Z23" s="202">
        <v>7</v>
      </c>
      <c r="AA23" s="203"/>
      <c r="AB23" s="203"/>
      <c r="AC23" s="203"/>
      <c r="AD23" s="203"/>
      <c r="AE23" s="204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 thickBot="1">
      <c r="A24" s="115" t="str">
        <f ca="1">OFFSET(A24,-15,0)</f>
        <v>PDL</v>
      </c>
      <c r="B24" s="116">
        <f ca="1">OFFSET(B24,-15,0)</f>
        <v>49</v>
      </c>
      <c r="C24" s="117">
        <v>1</v>
      </c>
      <c r="D24" s="49" t="str">
        <f ca="1">OFFSET(D24,-15,0)</f>
        <v>CHAMPAGNE Alexandre</v>
      </c>
      <c r="E24" s="47" t="str">
        <f ca="1">OFFSET(E24,-15,0)</f>
        <v>M</v>
      </c>
      <c r="F24" s="136">
        <v>0</v>
      </c>
      <c r="G24" s="118">
        <v>10</v>
      </c>
      <c r="H24" s="118">
        <v>10</v>
      </c>
      <c r="I24" s="118">
        <v>0</v>
      </c>
      <c r="J24" s="118">
        <v>10</v>
      </c>
      <c r="K24" s="119">
        <f>IF(L24&lt;&gt;"","-","")</f>
      </c>
      <c r="L24" s="120"/>
      <c r="M24" s="121">
        <f>SUM(G24:K24)</f>
        <v>30</v>
      </c>
      <c r="N24" s="122"/>
      <c r="O24" s="123"/>
      <c r="P24" s="124">
        <f aca="true" ca="1" t="shared" si="0" ref="P24:P30">SUM(OFFSET(P24,0,-10),OFFSET(P24,0,-3))</f>
        <v>30</v>
      </c>
      <c r="Q24" s="109"/>
      <c r="R24" s="76"/>
      <c r="S24" s="208"/>
      <c r="T24" s="206"/>
      <c r="U24" s="206"/>
      <c r="V24" s="206"/>
      <c r="W24" s="206"/>
      <c r="X24" s="207"/>
      <c r="Z24" s="208"/>
      <c r="AA24" s="206"/>
      <c r="AB24" s="206"/>
      <c r="AC24" s="206"/>
      <c r="AD24" s="206"/>
      <c r="AE24" s="207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1" ref="AQ24:AQ30">COUNT(G24:K24)</f>
        <v>4</v>
      </c>
    </row>
    <row r="25" spans="1:43" s="53" customFormat="1" ht="21" customHeight="1">
      <c r="A25" s="115" t="str">
        <f aca="true" ca="1" t="shared" si="2" ref="A25:B30">OFFSET(A25,-15,0)</f>
        <v>PDL</v>
      </c>
      <c r="B25" s="116">
        <f ca="1" t="shared" si="2"/>
        <v>49</v>
      </c>
      <c r="C25" s="117">
        <v>2</v>
      </c>
      <c r="D25" s="58" t="str">
        <f aca="true" ca="1" t="shared" si="3" ref="D25:E30">OFFSET(D25,-15,0)</f>
        <v>GUENON Aubin</v>
      </c>
      <c r="E25" s="47" t="str">
        <f ca="1" t="shared" si="3"/>
        <v>M</v>
      </c>
      <c r="F25" s="47">
        <v>50</v>
      </c>
      <c r="G25" s="118">
        <v>0</v>
      </c>
      <c r="H25" s="118">
        <v>0</v>
      </c>
      <c r="I25" s="118">
        <v>0</v>
      </c>
      <c r="J25" s="118">
        <v>10</v>
      </c>
      <c r="K25" s="119">
        <v>10</v>
      </c>
      <c r="L25" s="120" t="s">
        <v>74</v>
      </c>
      <c r="M25" s="121">
        <f aca="true" t="shared" si="4" ref="M25:M30">SUM(G25:K25)</f>
        <v>20</v>
      </c>
      <c r="N25" s="122"/>
      <c r="O25" s="123"/>
      <c r="P25" s="124">
        <f ca="1" t="shared" si="0"/>
        <v>70</v>
      </c>
      <c r="Q25" s="109"/>
      <c r="R25" s="76"/>
      <c r="S25" s="208"/>
      <c r="T25" s="206"/>
      <c r="U25" s="206"/>
      <c r="V25" s="206"/>
      <c r="W25" s="206"/>
      <c r="X25" s="207"/>
      <c r="Z25" s="208"/>
      <c r="AA25" s="206"/>
      <c r="AB25" s="206"/>
      <c r="AC25" s="206"/>
      <c r="AD25" s="206"/>
      <c r="AE25" s="207"/>
      <c r="AH25" s="55"/>
      <c r="AI25" s="55"/>
      <c r="AJ25" s="55"/>
      <c r="AK25" s="55"/>
      <c r="AL25" s="88"/>
      <c r="AM25" s="88"/>
      <c r="AN25" s="88"/>
      <c r="AO25" s="60"/>
      <c r="AQ25" s="53">
        <f t="shared" si="1"/>
        <v>5</v>
      </c>
    </row>
    <row r="26" spans="1:50" s="53" customFormat="1" ht="21" customHeight="1">
      <c r="A26" s="115" t="str">
        <f ca="1" t="shared" si="2"/>
        <v>PDL</v>
      </c>
      <c r="B26" s="116">
        <f ca="1" t="shared" si="2"/>
        <v>44</v>
      </c>
      <c r="C26" s="117">
        <v>3</v>
      </c>
      <c r="D26" s="58" t="str">
        <f ca="1" t="shared" si="3"/>
        <v>MARGUET Leo</v>
      </c>
      <c r="E26" s="47" t="str">
        <f ca="1" t="shared" si="3"/>
        <v>M</v>
      </c>
      <c r="F26" s="47">
        <v>57</v>
      </c>
      <c r="G26" s="118">
        <v>0</v>
      </c>
      <c r="H26" s="118">
        <v>0</v>
      </c>
      <c r="I26" s="118">
        <v>0</v>
      </c>
      <c r="J26" s="118">
        <v>0</v>
      </c>
      <c r="K26" s="119">
        <v>0</v>
      </c>
      <c r="L26" s="120" t="s">
        <v>74</v>
      </c>
      <c r="M26" s="121">
        <f t="shared" si="4"/>
        <v>0</v>
      </c>
      <c r="N26" s="122"/>
      <c r="O26" s="123"/>
      <c r="P26" s="124">
        <f ca="1" t="shared" si="0"/>
        <v>57</v>
      </c>
      <c r="Q26" s="109"/>
      <c r="R26" s="76"/>
      <c r="S26" s="208"/>
      <c r="T26" s="206"/>
      <c r="U26" s="206"/>
      <c r="V26" s="206"/>
      <c r="W26" s="206"/>
      <c r="X26" s="207"/>
      <c r="Z26" s="208"/>
      <c r="AA26" s="206"/>
      <c r="AB26" s="206"/>
      <c r="AC26" s="206"/>
      <c r="AD26" s="206"/>
      <c r="AE26" s="207"/>
      <c r="AH26" s="55"/>
      <c r="AI26" s="55"/>
      <c r="AJ26" s="55"/>
      <c r="AK26" s="55"/>
      <c r="AL26" s="88"/>
      <c r="AM26" s="88"/>
      <c r="AN26" s="88"/>
      <c r="AO26" s="60"/>
      <c r="AQ26" s="53">
        <f t="shared" si="1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2"/>
        <v>PDL</v>
      </c>
      <c r="B27" s="116">
        <f ca="1" t="shared" si="2"/>
        <v>85</v>
      </c>
      <c r="C27" s="117">
        <v>4</v>
      </c>
      <c r="D27" s="49" t="str">
        <f ca="1" t="shared" si="3"/>
        <v>CHAUVEAU Alexandre</v>
      </c>
      <c r="E27" s="47" t="str">
        <f ca="1" t="shared" si="3"/>
        <v>M</v>
      </c>
      <c r="F27" s="47">
        <v>60</v>
      </c>
      <c r="G27" s="118">
        <v>0</v>
      </c>
      <c r="H27" s="118">
        <v>0</v>
      </c>
      <c r="I27" s="118">
        <v>0</v>
      </c>
      <c r="J27" s="118">
        <v>0</v>
      </c>
      <c r="K27" s="119">
        <f>IF(L27&lt;&gt;"","-","")</f>
      </c>
      <c r="L27" s="120"/>
      <c r="M27" s="121">
        <f t="shared" si="4"/>
        <v>0</v>
      </c>
      <c r="N27" s="122"/>
      <c r="O27" s="123"/>
      <c r="P27" s="124">
        <f ca="1" t="shared" si="0"/>
        <v>60</v>
      </c>
      <c r="Q27" s="109"/>
      <c r="R27" s="76"/>
      <c r="S27" s="208"/>
      <c r="T27" s="206"/>
      <c r="U27" s="206"/>
      <c r="V27" s="206"/>
      <c r="W27" s="206"/>
      <c r="X27" s="207"/>
      <c r="Z27" s="208"/>
      <c r="AA27" s="206"/>
      <c r="AB27" s="206"/>
      <c r="AC27" s="206"/>
      <c r="AD27" s="206"/>
      <c r="AE27" s="207"/>
      <c r="AH27" s="55"/>
      <c r="AI27" s="55"/>
      <c r="AJ27" s="55"/>
      <c r="AK27" s="55"/>
      <c r="AL27" s="88"/>
      <c r="AM27" s="88"/>
      <c r="AN27" s="88"/>
      <c r="AO27" s="60"/>
      <c r="AQ27" s="53">
        <f t="shared" si="1"/>
        <v>4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2"/>
        <v>PDL</v>
      </c>
      <c r="B28" s="116">
        <f ca="1" t="shared" si="2"/>
        <v>44</v>
      </c>
      <c r="C28" s="117">
        <v>5</v>
      </c>
      <c r="D28" s="58" t="str">
        <f ca="1" t="shared" si="3"/>
        <v>MARGELY Loes</v>
      </c>
      <c r="E28" s="47" t="str">
        <f ca="1" t="shared" si="3"/>
        <v>M</v>
      </c>
      <c r="F28" s="47">
        <v>0</v>
      </c>
      <c r="G28" s="118">
        <v>10</v>
      </c>
      <c r="H28" s="118">
        <v>7</v>
      </c>
      <c r="I28" s="118">
        <v>10</v>
      </c>
      <c r="J28" s="118">
        <v>0</v>
      </c>
      <c r="K28" s="119">
        <v>10</v>
      </c>
      <c r="L28" s="120" t="s">
        <v>74</v>
      </c>
      <c r="M28" s="121">
        <f t="shared" si="4"/>
        <v>37</v>
      </c>
      <c r="N28" s="122"/>
      <c r="O28" s="123"/>
      <c r="P28" s="124">
        <f ca="1" t="shared" si="0"/>
        <v>37</v>
      </c>
      <c r="Q28" s="109"/>
      <c r="R28" s="76"/>
      <c r="S28" s="208"/>
      <c r="T28" s="206"/>
      <c r="U28" s="206"/>
      <c r="V28" s="206"/>
      <c r="W28" s="206"/>
      <c r="X28" s="207"/>
      <c r="Z28" s="208" t="s">
        <v>36</v>
      </c>
      <c r="AA28" s="206"/>
      <c r="AB28" s="206"/>
      <c r="AC28" s="206"/>
      <c r="AD28" s="206"/>
      <c r="AE28" s="207"/>
      <c r="AH28" s="55"/>
      <c r="AI28" s="55"/>
      <c r="AJ28" s="55"/>
      <c r="AK28" s="55"/>
      <c r="AL28" s="88"/>
      <c r="AM28" s="88"/>
      <c r="AN28" s="88"/>
      <c r="AO28" s="60"/>
      <c r="AQ28" s="53">
        <f t="shared" si="1"/>
        <v>5</v>
      </c>
      <c r="AR28" s="55"/>
      <c r="AT28" s="45"/>
      <c r="AU28" s="45"/>
      <c r="AV28" s="88"/>
      <c r="AW28" s="88"/>
      <c r="AX28" s="88"/>
    </row>
    <row r="29" spans="1:50" s="53" customFormat="1" ht="21" customHeight="1">
      <c r="A29" s="115" t="str">
        <f ca="1" t="shared" si="2"/>
        <v>PDL</v>
      </c>
      <c r="B29" s="116">
        <f ca="1" t="shared" si="2"/>
        <v>44</v>
      </c>
      <c r="C29" s="117">
        <v>6</v>
      </c>
      <c r="D29" s="58" t="str">
        <f ca="1" t="shared" si="3"/>
        <v>MORIN Eliot</v>
      </c>
      <c r="E29" s="47" t="str">
        <f ca="1" t="shared" si="3"/>
        <v>M</v>
      </c>
      <c r="F29" s="47">
        <v>80</v>
      </c>
      <c r="G29" s="118">
        <v>10</v>
      </c>
      <c r="H29" s="118">
        <v>10</v>
      </c>
      <c r="I29" s="118" t="str">
        <f>IF(L29&lt;&gt;"","-","")</f>
        <v>-</v>
      </c>
      <c r="J29" s="118" t="str">
        <f>IF(L29&lt;&gt;"","-","")</f>
        <v>-</v>
      </c>
      <c r="K29" s="119" t="str">
        <f>IF(L29&lt;&gt;"","-","")</f>
        <v>-</v>
      </c>
      <c r="L29" s="120" t="s">
        <v>76</v>
      </c>
      <c r="M29" s="121">
        <f t="shared" si="4"/>
        <v>20</v>
      </c>
      <c r="N29" s="122"/>
      <c r="O29" s="123"/>
      <c r="P29" s="129">
        <f ca="1" t="shared" si="0"/>
        <v>100</v>
      </c>
      <c r="Q29" s="109"/>
      <c r="R29" s="76"/>
      <c r="S29" s="208"/>
      <c r="T29" s="206"/>
      <c r="U29" s="206"/>
      <c r="V29" s="206"/>
      <c r="W29" s="206"/>
      <c r="X29" s="207"/>
      <c r="Z29" s="208"/>
      <c r="AA29" s="206"/>
      <c r="AB29" s="206"/>
      <c r="AC29" s="206"/>
      <c r="AD29" s="206"/>
      <c r="AE29" s="207"/>
      <c r="AH29" s="55"/>
      <c r="AI29" s="55"/>
      <c r="AJ29" s="55"/>
      <c r="AK29" s="55"/>
      <c r="AL29" s="88"/>
      <c r="AM29" s="88"/>
      <c r="AN29" s="88"/>
      <c r="AO29" s="60"/>
      <c r="AQ29" s="53">
        <f t="shared" si="1"/>
        <v>2</v>
      </c>
      <c r="AR29" s="45"/>
      <c r="AT29" s="45"/>
      <c r="AU29" s="45"/>
      <c r="AV29" s="88"/>
      <c r="AW29" s="88"/>
      <c r="AX29" s="88"/>
    </row>
    <row r="30" spans="1:50" s="53" customFormat="1" ht="21" customHeight="1" thickBot="1">
      <c r="A30" s="132" t="str">
        <f ca="1" t="shared" si="2"/>
        <v>IDF</v>
      </c>
      <c r="B30" s="133">
        <f ca="1" t="shared" si="2"/>
        <v>75</v>
      </c>
      <c r="C30" s="134">
        <v>7</v>
      </c>
      <c r="D30" s="135" t="str">
        <f ca="1" t="shared" si="3"/>
        <v>ZERTAL Gibriel</v>
      </c>
      <c r="E30" s="136" t="str">
        <f ca="1" t="shared" si="3"/>
        <v>M</v>
      </c>
      <c r="F30" s="47">
        <v>70</v>
      </c>
      <c r="G30" s="137">
        <v>10</v>
      </c>
      <c r="H30" s="137">
        <v>10</v>
      </c>
      <c r="I30" s="137">
        <v>0</v>
      </c>
      <c r="J30" s="137">
        <v>10</v>
      </c>
      <c r="K30" s="138" t="str">
        <f>IF(L30&lt;&gt;"","-","")</f>
        <v>-</v>
      </c>
      <c r="L30" s="139" t="s">
        <v>76</v>
      </c>
      <c r="M30" s="140">
        <f t="shared" si="4"/>
        <v>30</v>
      </c>
      <c r="N30" s="141"/>
      <c r="O30" s="123"/>
      <c r="P30" s="129">
        <f ca="1" t="shared" si="0"/>
        <v>100</v>
      </c>
      <c r="Q30" s="109"/>
      <c r="R30" s="76"/>
      <c r="S30" s="214"/>
      <c r="T30" s="212"/>
      <c r="U30" s="212"/>
      <c r="V30" s="212"/>
      <c r="W30" s="212"/>
      <c r="X30" s="213"/>
      <c r="Z30" s="214"/>
      <c r="AA30" s="212"/>
      <c r="AB30" s="212"/>
      <c r="AC30" s="212"/>
      <c r="AD30" s="212"/>
      <c r="AE30" s="213"/>
      <c r="AH30" s="55"/>
      <c r="AI30" s="55"/>
      <c r="AJ30" s="55"/>
      <c r="AK30" s="55"/>
      <c r="AL30" s="88"/>
      <c r="AM30" s="88"/>
      <c r="AN30" s="88"/>
      <c r="AO30" s="60"/>
      <c r="AQ30" s="53">
        <f t="shared" si="1"/>
        <v>4</v>
      </c>
      <c r="AR30" s="45"/>
      <c r="AT30" s="45"/>
      <c r="AU30" s="45"/>
      <c r="AV30" s="88"/>
      <c r="AW30" s="88"/>
      <c r="AX30" s="88"/>
    </row>
    <row r="31" spans="1:50" s="53" customFormat="1" ht="12.75" customHeight="1">
      <c r="A31" s="60"/>
      <c r="B31" s="60"/>
      <c r="C31" s="215" t="s">
        <v>77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6" t="s">
        <v>78</v>
      </c>
      <c r="N31" s="216"/>
      <c r="O31" s="216"/>
      <c r="P31" s="216"/>
      <c r="Q31" s="216"/>
      <c r="R31" s="148"/>
      <c r="S31" s="55"/>
      <c r="T31" s="55"/>
      <c r="U31" s="55"/>
      <c r="V31" s="55"/>
      <c r="W31" s="55"/>
      <c r="X31" s="55"/>
      <c r="Y31" s="88"/>
      <c r="Z31" s="55"/>
      <c r="AA31" s="55"/>
      <c r="AB31" s="55"/>
      <c r="AC31" s="55"/>
      <c r="AD31" s="55"/>
      <c r="AE31" s="55"/>
      <c r="AH31" s="55"/>
      <c r="AI31" s="55"/>
      <c r="AJ31" s="55"/>
      <c r="AK31" s="55"/>
      <c r="AL31" s="88"/>
      <c r="AM31" s="88"/>
      <c r="AN31" s="88"/>
      <c r="AO31" s="60"/>
      <c r="AR31" s="45"/>
      <c r="AT31" s="45"/>
      <c r="AU31" s="45"/>
      <c r="AV31" s="88"/>
      <c r="AW31" s="88"/>
      <c r="AX31" s="88"/>
    </row>
    <row r="32" spans="1:50" s="53" customFormat="1" ht="21" customHeight="1">
      <c r="A32" s="60"/>
      <c r="B32" s="60"/>
      <c r="C32" s="147"/>
      <c r="R32" s="149"/>
      <c r="S32" s="149"/>
      <c r="T32" s="149"/>
      <c r="U32" s="149"/>
      <c r="V32" s="149"/>
      <c r="W32" s="149"/>
      <c r="X32" s="149"/>
      <c r="Y32" s="149"/>
      <c r="Z32" s="88"/>
      <c r="AA32" s="150"/>
      <c r="AB32" s="150"/>
      <c r="AC32" s="151"/>
      <c r="AD32" s="148"/>
      <c r="AE32" s="148"/>
      <c r="AF32" s="88"/>
      <c r="AG32" s="88"/>
      <c r="AH32" s="88"/>
      <c r="AI32" s="88"/>
      <c r="AN32" s="152"/>
      <c r="AO32" s="152"/>
      <c r="AP32" s="152"/>
      <c r="AR32" s="88"/>
      <c r="AS32" s="88"/>
      <c r="AT32" s="153"/>
      <c r="AU32" s="45"/>
      <c r="AV32" s="45"/>
      <c r="AW32" s="45"/>
      <c r="AX32" s="45"/>
    </row>
    <row r="33" spans="1:50" s="53" customFormat="1" ht="21" customHeight="1">
      <c r="A33" s="60"/>
      <c r="B33" s="60"/>
      <c r="C33" s="147"/>
      <c r="D33" s="60"/>
      <c r="E33" s="60"/>
      <c r="F33" s="60"/>
      <c r="G33" s="60"/>
      <c r="H33" s="60"/>
      <c r="I33" s="60"/>
      <c r="J33" s="60"/>
      <c r="K33" s="60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88"/>
      <c r="AA33" s="150"/>
      <c r="AB33" s="150"/>
      <c r="AC33" s="151"/>
      <c r="AD33" s="148"/>
      <c r="AE33" s="148"/>
      <c r="AF33" s="88"/>
      <c r="AG33" s="88"/>
      <c r="AH33" s="88"/>
      <c r="AI33" s="88"/>
      <c r="AN33" s="152"/>
      <c r="AO33" s="152"/>
      <c r="AP33" s="152"/>
      <c r="AR33" s="88"/>
      <c r="AS33" s="88"/>
      <c r="AT33" s="153"/>
      <c r="AU33" s="45"/>
      <c r="AV33" s="55"/>
      <c r="AW33" s="45"/>
      <c r="AX33" s="45"/>
    </row>
    <row r="34" spans="1:50" s="53" customFormat="1" ht="21" customHeight="1" hidden="1">
      <c r="A34" s="57"/>
      <c r="B34" s="57"/>
      <c r="C34" s="57"/>
      <c r="D34" s="154"/>
      <c r="E34" s="154"/>
      <c r="F34" s="154"/>
      <c r="G34" s="154"/>
      <c r="H34" s="154"/>
      <c r="I34" s="154"/>
      <c r="J34" s="154"/>
      <c r="K34" s="154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  <c r="AR34" s="88"/>
      <c r="AS34" s="88"/>
      <c r="AT34" s="153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COUNT(L35:AB35,S42:X42,Z42:AE42)</f>
        <v>14</v>
      </c>
      <c r="D35" s="90"/>
      <c r="G35" s="157" t="s">
        <v>79</v>
      </c>
      <c r="H35" s="158"/>
      <c r="I35" s="158"/>
      <c r="J35" s="158"/>
      <c r="K35" s="159"/>
      <c r="L35" s="160">
        <v>1</v>
      </c>
      <c r="M35" s="160">
        <v>2</v>
      </c>
      <c r="N35" s="160">
        <v>3</v>
      </c>
      <c r="O35" s="160">
        <v>4</v>
      </c>
      <c r="P35" s="160">
        <v>5</v>
      </c>
      <c r="Q35" s="160">
        <v>6</v>
      </c>
      <c r="R35" s="160">
        <v>7</v>
      </c>
      <c r="S35" s="161">
        <v>8</v>
      </c>
      <c r="T35" s="161"/>
      <c r="U35" s="160">
        <v>9</v>
      </c>
      <c r="V35" s="160">
        <v>10</v>
      </c>
      <c r="W35" s="160">
        <v>11</v>
      </c>
      <c r="X35" s="160"/>
      <c r="Y35" s="160">
        <v>13</v>
      </c>
      <c r="Z35" s="160">
        <v>12</v>
      </c>
      <c r="AA35" s="160">
        <v>14</v>
      </c>
      <c r="AB35" s="160"/>
      <c r="AC35" s="162"/>
      <c r="AD35" s="162"/>
      <c r="AE35" s="162"/>
      <c r="AF35" s="162"/>
      <c r="AG35" s="162"/>
      <c r="AH35" s="162"/>
      <c r="AI35" s="162"/>
      <c r="AJ35" s="162"/>
      <c r="AK35" s="163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4" t="s">
        <v>80</v>
      </c>
      <c r="H36" s="165"/>
      <c r="I36" s="165"/>
      <c r="J36" s="165"/>
      <c r="K36" s="166"/>
      <c r="L36" s="160">
        <v>1</v>
      </c>
      <c r="M36" s="160">
        <v>1</v>
      </c>
      <c r="N36" s="160">
        <v>1</v>
      </c>
      <c r="O36" s="160">
        <v>1</v>
      </c>
      <c r="P36" s="160">
        <v>2</v>
      </c>
      <c r="Q36" s="160">
        <v>2</v>
      </c>
      <c r="R36" s="160">
        <v>3</v>
      </c>
      <c r="S36" s="161">
        <v>2</v>
      </c>
      <c r="T36" s="161"/>
      <c r="U36" s="160">
        <v>3</v>
      </c>
      <c r="V36" s="160">
        <v>4</v>
      </c>
      <c r="W36" s="160">
        <v>3</v>
      </c>
      <c r="X36" s="160"/>
      <c r="Y36" s="160">
        <v>5</v>
      </c>
      <c r="Z36" s="160">
        <v>5</v>
      </c>
      <c r="AA36" s="160">
        <v>4</v>
      </c>
      <c r="AB36" s="160"/>
      <c r="AC36" s="162"/>
      <c r="AD36" s="162"/>
      <c r="AE36" s="162"/>
      <c r="AF36" s="162"/>
      <c r="AG36" s="162"/>
      <c r="AH36" s="162"/>
      <c r="AI36" s="162"/>
      <c r="AJ36" s="162"/>
      <c r="AK36" s="163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4" t="s">
        <v>81</v>
      </c>
      <c r="H37" s="165"/>
      <c r="I37" s="165"/>
      <c r="J37" s="165"/>
      <c r="K37" s="166"/>
      <c r="L37" s="160">
        <v>1</v>
      </c>
      <c r="M37" s="160">
        <v>1</v>
      </c>
      <c r="N37" s="160">
        <v>1</v>
      </c>
      <c r="O37" s="160">
        <v>2</v>
      </c>
      <c r="P37" s="160">
        <v>2</v>
      </c>
      <c r="Q37" s="160">
        <v>2</v>
      </c>
      <c r="R37" s="160">
        <v>2</v>
      </c>
      <c r="S37" s="161">
        <v>3</v>
      </c>
      <c r="T37" s="161"/>
      <c r="U37" s="160">
        <v>3</v>
      </c>
      <c r="V37" s="160">
        <v>4</v>
      </c>
      <c r="W37" s="160">
        <v>3</v>
      </c>
      <c r="X37" s="160"/>
      <c r="Y37" s="160">
        <v>4</v>
      </c>
      <c r="Z37" s="160">
        <v>4</v>
      </c>
      <c r="AA37" s="160">
        <v>4</v>
      </c>
      <c r="AB37" s="160"/>
      <c r="AC37" s="162"/>
      <c r="AD37" s="162"/>
      <c r="AE37" s="162"/>
      <c r="AF37" s="162"/>
      <c r="AG37" s="162"/>
      <c r="AH37" s="162"/>
      <c r="AI37" s="162"/>
      <c r="AJ37" s="162"/>
      <c r="AK37" s="163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7"/>
      <c r="AD38" s="7"/>
      <c r="AE38" s="7"/>
      <c r="AF38" s="7"/>
      <c r="AG38" s="7"/>
      <c r="AH38" s="7"/>
      <c r="AI38" s="7"/>
      <c r="AJ38" s="7"/>
      <c r="AK38" s="167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8">
        <v>0</v>
      </c>
      <c r="M39" s="168">
        <v>0</v>
      </c>
      <c r="N39" s="168">
        <v>0</v>
      </c>
      <c r="O39" s="168">
        <v>10</v>
      </c>
      <c r="P39" s="168">
        <v>0</v>
      </c>
      <c r="Q39" s="168">
        <v>0</v>
      </c>
      <c r="R39" s="168">
        <v>0</v>
      </c>
      <c r="S39" s="168">
        <v>10</v>
      </c>
      <c r="T39" s="168"/>
      <c r="U39" s="168">
        <v>10</v>
      </c>
      <c r="V39" s="168">
        <v>10</v>
      </c>
      <c r="W39" s="168">
        <v>0</v>
      </c>
      <c r="X39" s="168"/>
      <c r="Y39" s="168">
        <v>0</v>
      </c>
      <c r="Z39" s="168">
        <v>10</v>
      </c>
      <c r="AA39" s="168">
        <v>10</v>
      </c>
      <c r="AB39" s="168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8" ht="15" hidden="1">
      <c r="L40" s="168">
        <v>10</v>
      </c>
      <c r="M40" s="168">
        <v>10</v>
      </c>
      <c r="N40" s="168">
        <v>10</v>
      </c>
      <c r="O40" s="168">
        <v>0</v>
      </c>
      <c r="P40" s="168">
        <v>10</v>
      </c>
      <c r="Q40" s="168">
        <v>7</v>
      </c>
      <c r="R40" s="168">
        <v>10</v>
      </c>
      <c r="S40" s="168">
        <v>0</v>
      </c>
      <c r="T40" s="168"/>
      <c r="U40" s="168">
        <v>0</v>
      </c>
      <c r="V40" s="168">
        <v>0</v>
      </c>
      <c r="W40" s="168">
        <v>0</v>
      </c>
      <c r="X40" s="168"/>
      <c r="Y40" s="168">
        <v>10</v>
      </c>
      <c r="Z40" s="168">
        <v>0</v>
      </c>
      <c r="AA40" s="168">
        <v>0</v>
      </c>
      <c r="AB40" s="168"/>
    </row>
    <row r="41" ht="5.25" customHeight="1" hidden="1"/>
    <row r="42" spans="4:31" ht="14.25" customHeight="1" hidden="1">
      <c r="D42" s="53"/>
      <c r="S42" s="169"/>
      <c r="T42" s="169"/>
      <c r="U42" s="169"/>
      <c r="V42" s="169"/>
      <c r="W42" s="169"/>
      <c r="X42" s="169"/>
      <c r="Y42" s="3"/>
      <c r="Z42" s="169"/>
      <c r="AA42" s="169"/>
      <c r="AB42" s="169"/>
      <c r="AC42" s="169"/>
      <c r="AD42" s="169"/>
      <c r="AE42" s="169"/>
    </row>
    <row r="43" spans="4:31" ht="15" hidden="1">
      <c r="D43" s="53"/>
      <c r="S43" s="168"/>
      <c r="T43" s="168"/>
      <c r="U43" s="168"/>
      <c r="V43" s="168"/>
      <c r="W43" s="168"/>
      <c r="X43" s="168"/>
      <c r="Z43" s="168"/>
      <c r="AA43" s="168"/>
      <c r="AB43" s="168"/>
      <c r="AC43" s="168"/>
      <c r="AD43" s="168"/>
      <c r="AE43" s="168"/>
    </row>
    <row r="44" spans="19:31" ht="15" hidden="1">
      <c r="S44" s="168"/>
      <c r="T44" s="168"/>
      <c r="U44" s="168"/>
      <c r="V44" s="168"/>
      <c r="W44" s="168"/>
      <c r="X44" s="168"/>
      <c r="Z44" s="168"/>
      <c r="AA44" s="168"/>
      <c r="AB44" s="168"/>
      <c r="AC44" s="168"/>
      <c r="AD44" s="168"/>
      <c r="AE44" s="168"/>
    </row>
    <row r="45" ht="4.5" customHeight="1" hidden="1"/>
    <row r="46" spans="19:31" ht="15" hidden="1">
      <c r="S46" s="168"/>
      <c r="T46" s="168"/>
      <c r="U46" s="168"/>
      <c r="V46" s="168"/>
      <c r="W46" s="168"/>
      <c r="X46" s="168"/>
      <c r="Z46" s="168"/>
      <c r="AA46" s="168"/>
      <c r="AB46" s="168"/>
      <c r="AC46" s="168"/>
      <c r="AD46" s="168"/>
      <c r="AE46" s="168"/>
    </row>
    <row r="47" spans="19:31" ht="15" hidden="1">
      <c r="S47" s="168"/>
      <c r="T47" s="168"/>
      <c r="U47" s="168"/>
      <c r="V47" s="168"/>
      <c r="W47" s="168"/>
      <c r="X47" s="168"/>
      <c r="Z47" s="168"/>
      <c r="AA47" s="168"/>
      <c r="AB47" s="168"/>
      <c r="AC47" s="168"/>
      <c r="AD47" s="168"/>
      <c r="AE47" s="168"/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9" activePane="bottomLeft" state="frozen"/>
      <selection pane="topLeft" activeCell="C8" sqref="C8"/>
      <selection pane="bottomLeft" activeCell="Z8" sqref="Z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450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8 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40" t="s">
        <v>15</v>
      </c>
      <c r="H8" s="40"/>
      <c r="I8" s="40"/>
      <c r="J8" s="40"/>
      <c r="K8" s="40"/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 t="s">
        <v>22</v>
      </c>
      <c r="S8" s="41" t="s">
        <v>23</v>
      </c>
      <c r="T8" s="41" t="s">
        <v>24</v>
      </c>
      <c r="U8" s="173" t="s">
        <v>25</v>
      </c>
      <c r="V8" s="41" t="s">
        <v>26</v>
      </c>
      <c r="W8" s="41" t="s">
        <v>27</v>
      </c>
      <c r="X8" s="41" t="s">
        <v>28</v>
      </c>
      <c r="Y8" s="173" t="s">
        <v>29</v>
      </c>
      <c r="Z8" s="41" t="s">
        <v>30</v>
      </c>
      <c r="AE8" s="44"/>
      <c r="AF8" s="44"/>
      <c r="AG8" s="44"/>
      <c r="AH8" s="45"/>
      <c r="AI8" s="45"/>
      <c r="AJ8" s="45"/>
      <c r="AK8" s="45"/>
      <c r="AL8" s="45"/>
      <c r="AM8" s="45"/>
      <c r="AN8" s="45"/>
      <c r="AP8" s="46" t="s">
        <v>31</v>
      </c>
      <c r="AT8"/>
    </row>
    <row r="9" spans="1:43" s="53" customFormat="1" ht="18.75" customHeight="1">
      <c r="A9" s="47" t="s">
        <v>32</v>
      </c>
      <c r="B9" s="47">
        <v>53</v>
      </c>
      <c r="C9" s="48">
        <f aca="true" ca="1" t="shared" si="0" ref="C9:C14">OFFSET(C9,15,0)</f>
        <v>1</v>
      </c>
      <c r="D9" s="58" t="s">
        <v>451</v>
      </c>
      <c r="E9" s="47" t="s">
        <v>34</v>
      </c>
      <c r="F9" s="47">
        <v>59</v>
      </c>
      <c r="G9" s="50" t="s">
        <v>452</v>
      </c>
      <c r="H9" s="50"/>
      <c r="I9" s="50"/>
      <c r="J9" s="50"/>
      <c r="K9" s="50"/>
      <c r="L9" s="51" t="s">
        <v>44</v>
      </c>
      <c r="M9" s="52"/>
      <c r="N9" s="52"/>
      <c r="O9" s="51" t="s">
        <v>40</v>
      </c>
      <c r="P9" s="52"/>
      <c r="Q9" s="52"/>
      <c r="R9" s="51" t="s">
        <v>205</v>
      </c>
      <c r="S9" s="52"/>
      <c r="T9" s="52"/>
      <c r="U9" s="51"/>
      <c r="V9" s="52"/>
      <c r="W9" s="52"/>
      <c r="X9" s="52"/>
      <c r="Y9" s="51"/>
      <c r="Z9" s="52"/>
      <c r="AE9" s="54"/>
      <c r="AF9" s="54"/>
      <c r="AG9" s="54"/>
      <c r="AH9" s="55"/>
      <c r="AI9" s="55"/>
      <c r="AJ9" s="55"/>
      <c r="AK9" s="56"/>
      <c r="AL9" s="55"/>
      <c r="AM9" s="56"/>
      <c r="AN9" s="55"/>
      <c r="AP9" s="46" t="s">
        <v>41</v>
      </c>
      <c r="AQ9" s="57">
        <f>IF(E9="M",100,IF(E9=1,100,IF(E9="","",120)))</f>
        <v>100</v>
      </c>
    </row>
    <row r="10" spans="1:42" s="57" customFormat="1" ht="21" customHeight="1">
      <c r="A10" s="47" t="s">
        <v>32</v>
      </c>
      <c r="B10" s="47">
        <v>49</v>
      </c>
      <c r="C10" s="48">
        <f ca="1" t="shared" si="0"/>
        <v>2</v>
      </c>
      <c r="D10" s="49" t="s">
        <v>453</v>
      </c>
      <c r="E10" s="47" t="s">
        <v>34</v>
      </c>
      <c r="F10" s="47">
        <v>63</v>
      </c>
      <c r="G10" s="50" t="s">
        <v>454</v>
      </c>
      <c r="H10" s="50"/>
      <c r="I10" s="50"/>
      <c r="J10" s="50"/>
      <c r="K10" s="50"/>
      <c r="L10" s="51" t="s">
        <v>36</v>
      </c>
      <c r="M10" s="52"/>
      <c r="N10" s="52"/>
      <c r="O10" s="52"/>
      <c r="P10" s="52"/>
      <c r="Q10" s="51" t="s">
        <v>110</v>
      </c>
      <c r="R10" s="52"/>
      <c r="S10" s="51" t="s">
        <v>36</v>
      </c>
      <c r="T10" s="52"/>
      <c r="U10" s="52"/>
      <c r="V10" s="51" t="s">
        <v>36</v>
      </c>
      <c r="W10" s="52"/>
      <c r="X10" s="52"/>
      <c r="Y10" s="52"/>
      <c r="Z10" s="51" t="s">
        <v>59</v>
      </c>
      <c r="AE10" s="54"/>
      <c r="AF10" s="54"/>
      <c r="AG10" s="54"/>
      <c r="AH10" s="55"/>
      <c r="AI10" s="55"/>
      <c r="AJ10" s="55"/>
      <c r="AK10" s="56"/>
      <c r="AL10" s="55"/>
      <c r="AM10" s="56"/>
      <c r="AN10" s="55"/>
      <c r="AP10" s="59" t="s">
        <v>46</v>
      </c>
    </row>
    <row r="11" spans="1:42" s="53" customFormat="1" ht="21" customHeight="1">
      <c r="A11" s="47" t="s">
        <v>32</v>
      </c>
      <c r="B11" s="47">
        <v>72</v>
      </c>
      <c r="C11" s="48">
        <f ca="1" t="shared" si="0"/>
        <v>3</v>
      </c>
      <c r="D11" s="49" t="s">
        <v>455</v>
      </c>
      <c r="E11" s="47" t="s">
        <v>34</v>
      </c>
      <c r="F11" s="47">
        <v>65</v>
      </c>
      <c r="G11" s="50" t="s">
        <v>456</v>
      </c>
      <c r="H11" s="50"/>
      <c r="I11" s="50"/>
      <c r="J11" s="50"/>
      <c r="K11" s="50"/>
      <c r="L11" s="52"/>
      <c r="M11" s="51" t="s">
        <v>110</v>
      </c>
      <c r="N11" s="52"/>
      <c r="O11" s="52"/>
      <c r="P11" s="51" t="s">
        <v>36</v>
      </c>
      <c r="Q11" s="52"/>
      <c r="R11" s="51" t="s">
        <v>38</v>
      </c>
      <c r="S11" s="52"/>
      <c r="T11" s="52"/>
      <c r="U11" s="52"/>
      <c r="V11" s="52"/>
      <c r="W11" s="51" t="s">
        <v>36</v>
      </c>
      <c r="X11" s="52"/>
      <c r="Y11" s="52"/>
      <c r="Z11" s="51" t="s">
        <v>36</v>
      </c>
      <c r="AP11" s="59" t="s">
        <v>50</v>
      </c>
    </row>
    <row r="12" spans="1:42" s="53" customFormat="1" ht="21" customHeight="1">
      <c r="A12" s="47" t="s">
        <v>32</v>
      </c>
      <c r="B12" s="47">
        <v>44</v>
      </c>
      <c r="C12" s="48">
        <f ca="1" t="shared" si="0"/>
        <v>4</v>
      </c>
      <c r="D12" s="58" t="s">
        <v>457</v>
      </c>
      <c r="E12" s="47" t="s">
        <v>34</v>
      </c>
      <c r="F12" s="47">
        <v>66</v>
      </c>
      <c r="G12" s="50" t="s">
        <v>222</v>
      </c>
      <c r="H12" s="50"/>
      <c r="I12" s="50"/>
      <c r="J12" s="50"/>
      <c r="K12" s="50"/>
      <c r="L12" s="52"/>
      <c r="M12" s="51" t="s">
        <v>44</v>
      </c>
      <c r="N12" s="52"/>
      <c r="O12" s="51" t="s">
        <v>44</v>
      </c>
      <c r="P12" s="52"/>
      <c r="Q12" s="52"/>
      <c r="R12" s="52"/>
      <c r="S12" s="52"/>
      <c r="T12" s="51" t="s">
        <v>39</v>
      </c>
      <c r="U12" s="52"/>
      <c r="V12" s="51" t="s">
        <v>44</v>
      </c>
      <c r="W12" s="52"/>
      <c r="X12" s="51" t="s">
        <v>44</v>
      </c>
      <c r="Y12" s="52"/>
      <c r="Z12" s="52"/>
      <c r="AP12" s="59" t="s">
        <v>53</v>
      </c>
    </row>
    <row r="13" spans="1:42" s="53" customFormat="1" ht="21" customHeight="1">
      <c r="A13" s="47" t="s">
        <v>32</v>
      </c>
      <c r="B13" s="47">
        <v>49</v>
      </c>
      <c r="C13" s="48">
        <f ca="1" t="shared" si="0"/>
        <v>5</v>
      </c>
      <c r="D13" s="49" t="s">
        <v>458</v>
      </c>
      <c r="E13" s="47" t="s">
        <v>34</v>
      </c>
      <c r="F13" s="47">
        <v>67</v>
      </c>
      <c r="G13" s="50" t="s">
        <v>459</v>
      </c>
      <c r="H13" s="50"/>
      <c r="I13" s="50"/>
      <c r="J13" s="50"/>
      <c r="K13" s="50"/>
      <c r="L13" s="52"/>
      <c r="M13" s="52"/>
      <c r="N13" s="51" t="s">
        <v>97</v>
      </c>
      <c r="O13" s="52"/>
      <c r="P13" s="52"/>
      <c r="Q13" s="51" t="s">
        <v>44</v>
      </c>
      <c r="R13" s="52"/>
      <c r="S13" s="52"/>
      <c r="T13" s="51" t="s">
        <v>44</v>
      </c>
      <c r="U13" s="52"/>
      <c r="V13" s="52"/>
      <c r="W13" s="51" t="s">
        <v>44</v>
      </c>
      <c r="X13" s="52"/>
      <c r="Y13" s="51"/>
      <c r="Z13" s="52"/>
      <c r="AP13" s="59" t="s">
        <v>56</v>
      </c>
    </row>
    <row r="14" spans="1:42" s="53" customFormat="1" ht="21" customHeight="1">
      <c r="A14" s="47" t="s">
        <v>32</v>
      </c>
      <c r="B14" s="47">
        <v>49</v>
      </c>
      <c r="C14" s="48">
        <f ca="1" t="shared" si="0"/>
        <v>6</v>
      </c>
      <c r="D14" s="49" t="s">
        <v>460</v>
      </c>
      <c r="E14" s="47" t="s">
        <v>34</v>
      </c>
      <c r="F14" s="47">
        <v>68</v>
      </c>
      <c r="G14" s="50" t="s">
        <v>193</v>
      </c>
      <c r="H14" s="50"/>
      <c r="I14" s="50"/>
      <c r="J14" s="50"/>
      <c r="K14" s="50"/>
      <c r="L14" s="52"/>
      <c r="M14" s="52"/>
      <c r="N14" s="51" t="s">
        <v>44</v>
      </c>
      <c r="O14" s="52"/>
      <c r="P14" s="51" t="s">
        <v>44</v>
      </c>
      <c r="Q14" s="52"/>
      <c r="R14" s="52"/>
      <c r="S14" s="51" t="s">
        <v>44</v>
      </c>
      <c r="T14" s="52"/>
      <c r="U14" s="51"/>
      <c r="V14" s="52"/>
      <c r="W14" s="52"/>
      <c r="X14" s="51" t="s">
        <v>36</v>
      </c>
      <c r="Y14" s="52"/>
      <c r="Z14" s="52"/>
      <c r="AP14" s="59" t="s">
        <v>60</v>
      </c>
    </row>
    <row r="15" spans="1:42" s="53" customFormat="1" ht="21" customHeight="1" hidden="1">
      <c r="A15" s="60"/>
      <c r="B15" s="60"/>
      <c r="C15" s="61"/>
      <c r="D15" s="62"/>
      <c r="E15" s="60"/>
      <c r="F15" s="60"/>
      <c r="G15" s="63"/>
      <c r="H15" s="63"/>
      <c r="I15" s="63"/>
      <c r="J15" s="63"/>
      <c r="K15" s="63"/>
      <c r="L15" s="64"/>
      <c r="M15" s="64"/>
      <c r="N15" s="65"/>
      <c r="O15" s="64"/>
      <c r="P15" s="64"/>
      <c r="Q15" s="64"/>
      <c r="R15" s="65"/>
      <c r="S15" s="64"/>
      <c r="T15" s="64"/>
      <c r="U15" s="65"/>
      <c r="V15" s="64"/>
      <c r="W15" s="64"/>
      <c r="X15" s="64"/>
      <c r="Y15" s="65"/>
      <c r="Z15" s="64"/>
      <c r="AA15" s="64"/>
      <c r="AB15" s="65"/>
      <c r="AP15" s="59"/>
    </row>
    <row r="16" spans="1:42" s="53" customFormat="1" ht="21" customHeight="1" hidden="1">
      <c r="A16" s="60"/>
      <c r="B16" s="60"/>
      <c r="C16" s="61"/>
      <c r="D16" s="62"/>
      <c r="E16" s="60"/>
      <c r="F16" s="60"/>
      <c r="G16" s="66"/>
      <c r="H16" s="66"/>
      <c r="I16" s="66"/>
      <c r="J16" s="66"/>
      <c r="K16" s="66"/>
      <c r="L16" s="64"/>
      <c r="M16" s="64"/>
      <c r="N16" s="64"/>
      <c r="O16" s="65"/>
      <c r="P16" s="64"/>
      <c r="Q16" s="64"/>
      <c r="R16" s="65"/>
      <c r="S16" s="64"/>
      <c r="T16" s="64"/>
      <c r="U16" s="64"/>
      <c r="V16" s="64"/>
      <c r="W16" s="64"/>
      <c r="X16" s="65"/>
      <c r="Y16" s="64"/>
      <c r="Z16" s="65"/>
      <c r="AA16" s="64"/>
      <c r="AB16" s="64"/>
      <c r="AP16" s="59"/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69"/>
      <c r="AA17" s="69"/>
      <c r="AB17" s="69"/>
      <c r="AC17" s="69"/>
      <c r="AD17" s="69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O18" s="55"/>
      <c r="AP18" s="55"/>
      <c r="AT18" s="70"/>
      <c r="AU18" s="71"/>
      <c r="AV18" s="71"/>
      <c r="AW18" s="71"/>
      <c r="AX18" s="71"/>
    </row>
    <row r="19" spans="1:50" s="53" customFormat="1" ht="21" customHeight="1" thickBot="1">
      <c r="A19" s="60"/>
      <c r="B19" s="60"/>
      <c r="C19" s="61"/>
      <c r="Q19" s="54"/>
      <c r="R19" s="54"/>
      <c r="S19" s="73" t="s">
        <v>61</v>
      </c>
      <c r="T19" s="73"/>
      <c r="U19" s="73"/>
      <c r="V19" s="73"/>
      <c r="W19" s="73"/>
      <c r="X19" s="73"/>
      <c r="Y19" s="54"/>
      <c r="Z19" s="74" t="s">
        <v>61</v>
      </c>
      <c r="AA19" s="75"/>
      <c r="AB19" s="75"/>
      <c r="AC19" s="75"/>
      <c r="AD19" s="75"/>
      <c r="AE19" s="75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B20" s="77"/>
      <c r="C20" s="77"/>
      <c r="D20" s="77"/>
      <c r="E20" s="77"/>
      <c r="F20" s="77"/>
      <c r="G20" s="78"/>
      <c r="H20" s="78"/>
      <c r="I20" s="78"/>
      <c r="J20" s="78"/>
      <c r="K20" s="44"/>
      <c r="L20" s="44"/>
      <c r="M20" s="44"/>
      <c r="N20" s="44"/>
      <c r="Q20" s="54"/>
      <c r="R20" s="54"/>
      <c r="S20" s="79" t="s">
        <v>62</v>
      </c>
      <c r="T20" s="80"/>
      <c r="U20" s="80"/>
      <c r="V20" s="80"/>
      <c r="W20" s="80"/>
      <c r="X20" s="81"/>
      <c r="Y20" s="54"/>
      <c r="Z20" s="74" t="s">
        <v>62</v>
      </c>
      <c r="AA20" s="74"/>
      <c r="AB20" s="74"/>
      <c r="AC20" s="74"/>
      <c r="AD20" s="74"/>
      <c r="AE20" s="74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S21" s="84">
        <f aca="true" t="shared" si="1" ref="S21:X21">IF(Z21="","",Z21)</f>
      </c>
      <c r="T21" s="85">
        <f t="shared" si="1"/>
      </c>
      <c r="U21" s="85">
        <f t="shared" si="1"/>
      </c>
      <c r="V21" s="85">
        <f t="shared" si="1"/>
      </c>
      <c r="W21" s="85">
        <f t="shared" si="1"/>
      </c>
      <c r="X21" s="86">
        <f t="shared" si="1"/>
      </c>
      <c r="Y21" s="44"/>
      <c r="Z21" s="87"/>
      <c r="AA21" s="87"/>
      <c r="AB21" s="87"/>
      <c r="AC21" s="87"/>
      <c r="AD21" s="87"/>
      <c r="AE21" s="87"/>
      <c r="AH21" s="45"/>
      <c r="AI21" s="45"/>
      <c r="AJ21" s="45"/>
      <c r="AK21" s="45"/>
      <c r="AL21" s="88"/>
      <c r="AM21" s="88"/>
      <c r="AN21" s="88"/>
      <c r="AP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93" t="s">
        <v>63</v>
      </c>
      <c r="T22" s="94"/>
      <c r="U22" s="94"/>
      <c r="V22" s="94"/>
      <c r="W22" s="94"/>
      <c r="X22" s="95"/>
      <c r="Z22" s="74" t="s">
        <v>63</v>
      </c>
      <c r="AA22" s="75"/>
      <c r="AB22" s="75"/>
      <c r="AC22" s="75"/>
      <c r="AD22" s="75"/>
      <c r="AE22" s="7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103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110">
        <f aca="true" t="shared" si="2" ref="S23:X29">IF(Z23="","",Z23)</f>
      </c>
      <c r="T23" s="111">
        <f t="shared" si="2"/>
      </c>
      <c r="U23" s="111">
        <f t="shared" si="2"/>
      </c>
      <c r="V23" s="111">
        <f t="shared" si="2"/>
      </c>
      <c r="W23" s="111">
        <f t="shared" si="2"/>
      </c>
      <c r="X23" s="112">
        <f t="shared" si="2"/>
      </c>
      <c r="Z23" s="113"/>
      <c r="AA23" s="113"/>
      <c r="AB23" s="113"/>
      <c r="AC23" s="113"/>
      <c r="AD23" s="113"/>
      <c r="AE23" s="113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53</v>
      </c>
      <c r="C24" s="117">
        <v>1</v>
      </c>
      <c r="D24" s="58" t="str">
        <f ca="1">OFFSET(D24,-15,0)</f>
        <v>FOUCHER William</v>
      </c>
      <c r="E24" s="47" t="str">
        <f ca="1">OFFSET(E24,-15,0)</f>
        <v>M</v>
      </c>
      <c r="F24" s="47">
        <v>0</v>
      </c>
      <c r="G24" s="118">
        <v>0</v>
      </c>
      <c r="H24" s="118">
        <v>7</v>
      </c>
      <c r="I24" s="118">
        <v>7</v>
      </c>
      <c r="J24" s="118" t="str">
        <f>IF(L24&lt;&gt;"","-","")</f>
        <v>-</v>
      </c>
      <c r="K24" s="119" t="str">
        <f aca="true" t="shared" si="3" ref="K24:K29">IF(L24&lt;&gt;"","-","")</f>
        <v>-</v>
      </c>
      <c r="L24" s="120" t="s">
        <v>75</v>
      </c>
      <c r="M24" s="121">
        <f aca="true" t="shared" si="4" ref="M24:M29">SUM(G24:K24)</f>
        <v>14</v>
      </c>
      <c r="N24" s="122"/>
      <c r="O24" s="123"/>
      <c r="P24" s="124">
        <f aca="true" ca="1" t="shared" si="5" ref="P24:P29">SUM(OFFSET(P24,0,-10),OFFSET(P24,0,-3))</f>
        <v>14</v>
      </c>
      <c r="Q24" s="109"/>
      <c r="R24" s="76"/>
      <c r="S24" s="125">
        <f t="shared" si="2"/>
      </c>
      <c r="T24" s="126">
        <f t="shared" si="2"/>
      </c>
      <c r="U24" s="126">
        <f t="shared" si="2"/>
      </c>
      <c r="V24" s="126">
        <f t="shared" si="2"/>
      </c>
      <c r="W24" s="126">
        <f t="shared" si="2"/>
      </c>
      <c r="X24" s="127">
        <f t="shared" si="2"/>
      </c>
      <c r="Z24" s="128"/>
      <c r="AA24" s="128"/>
      <c r="AB24" s="128"/>
      <c r="AC24" s="128"/>
      <c r="AD24" s="128"/>
      <c r="AE24" s="128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6" ref="AQ24:AQ29">COUNT(G24:K24)</f>
        <v>3</v>
      </c>
    </row>
    <row r="25" spans="1:43" s="53" customFormat="1" ht="21" customHeight="1">
      <c r="A25" s="115" t="str">
        <f aca="true" ca="1" t="shared" si="7" ref="A25:B29">OFFSET(A25,-15,0)</f>
        <v>PDL</v>
      </c>
      <c r="B25" s="116">
        <f ca="1" t="shared" si="7"/>
        <v>49</v>
      </c>
      <c r="C25" s="117">
        <v>2</v>
      </c>
      <c r="D25" s="49" t="str">
        <f aca="true" ca="1" t="shared" si="8" ref="D25:E29">OFFSET(D25,-15,0)</f>
        <v>LAMOUREUX Arnaud</v>
      </c>
      <c r="E25" s="47" t="str">
        <f ca="1" t="shared" si="8"/>
        <v>M</v>
      </c>
      <c r="F25" s="47">
        <v>0</v>
      </c>
      <c r="G25" s="118">
        <v>10</v>
      </c>
      <c r="H25" s="118">
        <v>10</v>
      </c>
      <c r="I25" s="118">
        <v>10</v>
      </c>
      <c r="J25" s="118">
        <v>10</v>
      </c>
      <c r="K25" s="119">
        <v>0</v>
      </c>
      <c r="L25" s="120" t="s">
        <v>74</v>
      </c>
      <c r="M25" s="121">
        <f t="shared" si="4"/>
        <v>40</v>
      </c>
      <c r="N25" s="122"/>
      <c r="O25" s="123"/>
      <c r="P25" s="124">
        <f ca="1" t="shared" si="5"/>
        <v>40</v>
      </c>
      <c r="Q25" s="109"/>
      <c r="R25" s="76"/>
      <c r="S25" s="125">
        <f t="shared" si="2"/>
      </c>
      <c r="T25" s="126">
        <f t="shared" si="2"/>
      </c>
      <c r="U25" s="126">
        <f t="shared" si="2"/>
      </c>
      <c r="V25" s="126">
        <f t="shared" si="2"/>
      </c>
      <c r="W25" s="126">
        <f t="shared" si="2"/>
      </c>
      <c r="X25" s="127">
        <f t="shared" si="2"/>
      </c>
      <c r="Z25" s="128"/>
      <c r="AA25" s="128"/>
      <c r="AB25" s="128"/>
      <c r="AC25" s="128"/>
      <c r="AD25" s="128"/>
      <c r="AE25" s="128"/>
      <c r="AH25" s="55"/>
      <c r="AI25" s="55"/>
      <c r="AJ25" s="55"/>
      <c r="AK25" s="55"/>
      <c r="AL25" s="88"/>
      <c r="AM25" s="88"/>
      <c r="AN25" s="88"/>
      <c r="AO25" s="60"/>
      <c r="AQ25" s="53">
        <f t="shared" si="6"/>
        <v>5</v>
      </c>
    </row>
    <row r="26" spans="1:50" s="53" customFormat="1" ht="21" customHeight="1">
      <c r="A26" s="115" t="str">
        <f ca="1" t="shared" si="7"/>
        <v>PDL</v>
      </c>
      <c r="B26" s="116">
        <f ca="1" t="shared" si="7"/>
        <v>72</v>
      </c>
      <c r="C26" s="117">
        <v>3</v>
      </c>
      <c r="D26" s="49" t="str">
        <f ca="1" t="shared" si="8"/>
        <v>PASQUIER Jerome</v>
      </c>
      <c r="E26" s="47" t="str">
        <f ca="1" t="shared" si="8"/>
        <v>M</v>
      </c>
      <c r="F26" s="47">
        <v>30</v>
      </c>
      <c r="G26" s="118">
        <v>10</v>
      </c>
      <c r="H26" s="118">
        <v>10</v>
      </c>
      <c r="I26" s="118">
        <v>0</v>
      </c>
      <c r="J26" s="118">
        <v>10</v>
      </c>
      <c r="K26" s="119">
        <v>10</v>
      </c>
      <c r="L26" s="120" t="s">
        <v>74</v>
      </c>
      <c r="M26" s="121">
        <f t="shared" si="4"/>
        <v>40</v>
      </c>
      <c r="N26" s="122"/>
      <c r="O26" s="123"/>
      <c r="P26" s="124">
        <f ca="1" t="shared" si="5"/>
        <v>70</v>
      </c>
      <c r="Q26" s="109"/>
      <c r="R26" s="76"/>
      <c r="S26" s="125">
        <f t="shared" si="2"/>
      </c>
      <c r="T26" s="126">
        <f t="shared" si="2"/>
      </c>
      <c r="U26" s="126">
        <f t="shared" si="2"/>
      </c>
      <c r="V26" s="126">
        <f t="shared" si="2"/>
      </c>
      <c r="W26" s="126">
        <f t="shared" si="2"/>
      </c>
      <c r="X26" s="127">
        <f t="shared" si="2"/>
      </c>
      <c r="Z26" s="128"/>
      <c r="AA26" s="128"/>
      <c r="AB26" s="128"/>
      <c r="AC26" s="128"/>
      <c r="AD26" s="128"/>
      <c r="AE26" s="128"/>
      <c r="AH26" s="55"/>
      <c r="AI26" s="55"/>
      <c r="AJ26" s="55"/>
      <c r="AK26" s="55"/>
      <c r="AL26" s="88"/>
      <c r="AM26" s="88"/>
      <c r="AN26" s="88"/>
      <c r="AO26" s="60"/>
      <c r="AQ26" s="53">
        <f t="shared" si="6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7"/>
        <v>PDL</v>
      </c>
      <c r="B27" s="116">
        <f ca="1" t="shared" si="7"/>
        <v>44</v>
      </c>
      <c r="C27" s="117">
        <v>4</v>
      </c>
      <c r="D27" s="58" t="str">
        <f ca="1" t="shared" si="8"/>
        <v>DEFORGES Herve</v>
      </c>
      <c r="E27" s="47" t="str">
        <f ca="1" t="shared" si="8"/>
        <v>M</v>
      </c>
      <c r="F27" s="47">
        <v>20</v>
      </c>
      <c r="G27" s="118">
        <v>0</v>
      </c>
      <c r="H27" s="118">
        <v>0</v>
      </c>
      <c r="I27" s="118">
        <v>10</v>
      </c>
      <c r="J27" s="118">
        <v>0</v>
      </c>
      <c r="K27" s="119">
        <v>0</v>
      </c>
      <c r="L27" s="120" t="s">
        <v>74</v>
      </c>
      <c r="M27" s="121">
        <f t="shared" si="4"/>
        <v>10</v>
      </c>
      <c r="N27" s="122"/>
      <c r="O27" s="123"/>
      <c r="P27" s="124">
        <f ca="1" t="shared" si="5"/>
        <v>30</v>
      </c>
      <c r="Q27" s="109"/>
      <c r="R27" s="76"/>
      <c r="S27" s="125">
        <f t="shared" si="2"/>
      </c>
      <c r="T27" s="126">
        <f t="shared" si="2"/>
      </c>
      <c r="U27" s="126">
        <f t="shared" si="2"/>
      </c>
      <c r="V27" s="126">
        <f t="shared" si="2"/>
      </c>
      <c r="W27" s="126">
        <f t="shared" si="2"/>
      </c>
      <c r="X27" s="127">
        <f t="shared" si="2"/>
      </c>
      <c r="Z27" s="128"/>
      <c r="AA27" s="128"/>
      <c r="AB27" s="128"/>
      <c r="AC27" s="128"/>
      <c r="AD27" s="128"/>
      <c r="AE27" s="128"/>
      <c r="AH27" s="55"/>
      <c r="AI27" s="55"/>
      <c r="AJ27" s="55"/>
      <c r="AK27" s="55"/>
      <c r="AL27" s="88"/>
      <c r="AM27" s="88"/>
      <c r="AN27" s="88"/>
      <c r="AO27" s="60"/>
      <c r="AQ27" s="53">
        <f t="shared" si="6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7"/>
        <v>PDL</v>
      </c>
      <c r="B28" s="116">
        <f ca="1" t="shared" si="7"/>
        <v>49</v>
      </c>
      <c r="C28" s="117">
        <v>5</v>
      </c>
      <c r="D28" s="49" t="str">
        <f ca="1" t="shared" si="8"/>
        <v>FRESNAIS Joel</v>
      </c>
      <c r="E28" s="47" t="str">
        <f ca="1" t="shared" si="8"/>
        <v>M</v>
      </c>
      <c r="F28" s="47">
        <v>20</v>
      </c>
      <c r="G28" s="118">
        <v>0</v>
      </c>
      <c r="H28" s="118">
        <v>0</v>
      </c>
      <c r="I28" s="118">
        <v>0</v>
      </c>
      <c r="J28" s="118">
        <v>0</v>
      </c>
      <c r="K28" s="119">
        <f t="shared" si="3"/>
      </c>
      <c r="L28" s="120"/>
      <c r="M28" s="121">
        <f t="shared" si="4"/>
        <v>0</v>
      </c>
      <c r="N28" s="122"/>
      <c r="O28" s="123"/>
      <c r="P28" s="124">
        <f ca="1" t="shared" si="5"/>
        <v>20</v>
      </c>
      <c r="Q28" s="109"/>
      <c r="R28" s="76"/>
      <c r="S28" s="125">
        <f t="shared" si="2"/>
      </c>
      <c r="T28" s="126">
        <f t="shared" si="2"/>
      </c>
      <c r="U28" s="126">
        <f t="shared" si="2"/>
      </c>
      <c r="V28" s="126">
        <f t="shared" si="2"/>
      </c>
      <c r="W28" s="126">
        <f t="shared" si="2"/>
      </c>
      <c r="X28" s="127">
        <f t="shared" si="2"/>
      </c>
      <c r="Z28" s="128"/>
      <c r="AA28" s="128"/>
      <c r="AB28" s="128"/>
      <c r="AC28" s="128"/>
      <c r="AD28" s="128"/>
      <c r="AE28" s="128"/>
      <c r="AH28" s="55"/>
      <c r="AI28" s="55"/>
      <c r="AJ28" s="55"/>
      <c r="AK28" s="55"/>
      <c r="AL28" s="88"/>
      <c r="AM28" s="88"/>
      <c r="AN28" s="88"/>
      <c r="AO28" s="60"/>
      <c r="AQ28" s="53">
        <f t="shared" si="6"/>
        <v>4</v>
      </c>
      <c r="AR28" s="55"/>
      <c r="AT28" s="45"/>
      <c r="AU28" s="45"/>
      <c r="AV28" s="88"/>
      <c r="AW28" s="88"/>
      <c r="AX28" s="88"/>
    </row>
    <row r="29" spans="1:50" s="53" customFormat="1" ht="21" customHeight="1" thickBot="1">
      <c r="A29" s="132" t="str">
        <f ca="1" t="shared" si="7"/>
        <v>PDL</v>
      </c>
      <c r="B29" s="133">
        <f ca="1" t="shared" si="7"/>
        <v>49</v>
      </c>
      <c r="C29" s="134">
        <v>6</v>
      </c>
      <c r="D29" s="220" t="str">
        <f ca="1" t="shared" si="8"/>
        <v>CHEVALIER Franck</v>
      </c>
      <c r="E29" s="136" t="str">
        <f ca="1" t="shared" si="8"/>
        <v>M</v>
      </c>
      <c r="F29" s="136">
        <v>0</v>
      </c>
      <c r="G29" s="137">
        <v>0</v>
      </c>
      <c r="H29" s="137">
        <v>0</v>
      </c>
      <c r="I29" s="137">
        <v>0</v>
      </c>
      <c r="J29" s="137">
        <v>10</v>
      </c>
      <c r="K29" s="138">
        <f t="shared" si="3"/>
      </c>
      <c r="L29" s="139"/>
      <c r="M29" s="140">
        <f t="shared" si="4"/>
        <v>10</v>
      </c>
      <c r="N29" s="141"/>
      <c r="O29" s="123"/>
      <c r="P29" s="124">
        <f ca="1" t="shared" si="5"/>
        <v>10</v>
      </c>
      <c r="Q29" s="109"/>
      <c r="R29" s="76"/>
      <c r="S29" s="142">
        <f t="shared" si="2"/>
      </c>
      <c r="T29" s="143">
        <f t="shared" si="2"/>
      </c>
      <c r="U29" s="143">
        <f t="shared" si="2"/>
      </c>
      <c r="V29" s="143">
        <f t="shared" si="2"/>
      </c>
      <c r="W29" s="143">
        <f t="shared" si="2"/>
      </c>
      <c r="X29" s="144">
        <f t="shared" si="2"/>
      </c>
      <c r="Z29" s="128"/>
      <c r="AA29" s="128"/>
      <c r="AB29" s="128"/>
      <c r="AC29" s="128"/>
      <c r="AD29" s="128"/>
      <c r="AE29" s="128"/>
      <c r="AH29" s="55"/>
      <c r="AI29" s="55"/>
      <c r="AJ29" s="55"/>
      <c r="AK29" s="55"/>
      <c r="AL29" s="88"/>
      <c r="AM29" s="88"/>
      <c r="AN29" s="88"/>
      <c r="AO29" s="60"/>
      <c r="AQ29" s="53">
        <f t="shared" si="6"/>
        <v>4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60"/>
      <c r="B30" s="60"/>
      <c r="C30" s="145" t="s">
        <v>77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6" t="s">
        <v>78</v>
      </c>
      <c r="N30" s="146"/>
      <c r="O30" s="146"/>
      <c r="P30" s="146"/>
      <c r="Q30" s="146"/>
      <c r="R30" s="76"/>
      <c r="AH30" s="55"/>
      <c r="AI30" s="55"/>
      <c r="AJ30" s="55"/>
      <c r="AK30" s="55"/>
      <c r="AL30" s="88"/>
      <c r="AM30" s="88"/>
      <c r="AN30" s="88"/>
      <c r="AO30" s="60"/>
      <c r="AR30" s="45"/>
      <c r="AT30" s="45"/>
      <c r="AU30" s="45"/>
      <c r="AV30" s="88"/>
      <c r="AW30" s="88"/>
      <c r="AX30" s="88"/>
    </row>
    <row r="31" spans="1:50" s="53" customFormat="1" ht="21" customHeight="1">
      <c r="A31" s="60"/>
      <c r="B31" s="60"/>
      <c r="C31" s="147"/>
      <c r="R31" s="148"/>
      <c r="S31" s="55"/>
      <c r="T31" s="55"/>
      <c r="U31" s="55"/>
      <c r="V31" s="55"/>
      <c r="W31" s="55"/>
      <c r="X31" s="55"/>
      <c r="Y31" s="88"/>
      <c r="Z31" s="55"/>
      <c r="AA31" s="55"/>
      <c r="AB31" s="55"/>
      <c r="AC31" s="55"/>
      <c r="AD31" s="55"/>
      <c r="AE31" s="55"/>
      <c r="AH31" s="55"/>
      <c r="AI31" s="55"/>
      <c r="AJ31" s="55"/>
      <c r="AK31" s="55"/>
      <c r="AL31" s="88"/>
      <c r="AM31" s="88"/>
      <c r="AN31" s="88"/>
      <c r="AO31" s="60"/>
      <c r="AR31" s="45"/>
      <c r="AT31" s="45"/>
      <c r="AU31" s="45"/>
      <c r="AV31" s="88"/>
      <c r="AW31" s="88"/>
      <c r="AX31" s="88"/>
    </row>
    <row r="32" spans="1:50" s="53" customFormat="1" ht="21" customHeight="1">
      <c r="A32" s="60"/>
      <c r="B32" s="60"/>
      <c r="C32" s="147"/>
      <c r="R32" s="149"/>
      <c r="S32" s="149"/>
      <c r="T32" s="149"/>
      <c r="U32" s="149"/>
      <c r="V32" s="149"/>
      <c r="W32" s="149"/>
      <c r="X32" s="149"/>
      <c r="Y32" s="149"/>
      <c r="Z32" s="88"/>
      <c r="AA32" s="150"/>
      <c r="AB32" s="150"/>
      <c r="AC32" s="151"/>
      <c r="AD32" s="148"/>
      <c r="AE32" s="148"/>
      <c r="AF32" s="88"/>
      <c r="AG32" s="88"/>
      <c r="AH32" s="88"/>
      <c r="AI32" s="88"/>
      <c r="AN32" s="152"/>
      <c r="AO32" s="152"/>
      <c r="AP32" s="152"/>
      <c r="AR32" s="88"/>
      <c r="AS32" s="88"/>
      <c r="AT32" s="153"/>
      <c r="AU32" s="45"/>
      <c r="AV32" s="45"/>
      <c r="AW32" s="45"/>
      <c r="AX32" s="45"/>
    </row>
    <row r="33" spans="1:50" s="53" customFormat="1" ht="21" customHeight="1">
      <c r="A33" s="60"/>
      <c r="B33" s="60"/>
      <c r="C33" s="147"/>
      <c r="D33" s="60"/>
      <c r="E33" s="60"/>
      <c r="F33" s="60"/>
      <c r="G33" s="60"/>
      <c r="H33" s="60"/>
      <c r="I33" s="60"/>
      <c r="J33" s="60"/>
      <c r="K33" s="60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88"/>
      <c r="AA33" s="150"/>
      <c r="AB33" s="150"/>
      <c r="AC33" s="151"/>
      <c r="AD33" s="148"/>
      <c r="AE33" s="148"/>
      <c r="AF33" s="88"/>
      <c r="AG33" s="88"/>
      <c r="AH33" s="88"/>
      <c r="AI33" s="88"/>
      <c r="AN33" s="152"/>
      <c r="AO33" s="152"/>
      <c r="AP33" s="152"/>
      <c r="AR33" s="88"/>
      <c r="AS33" s="88"/>
      <c r="AT33" s="153"/>
      <c r="AU33" s="45"/>
      <c r="AV33" s="55"/>
      <c r="AW33" s="45"/>
      <c r="AX33" s="45"/>
    </row>
    <row r="34" spans="1:50" s="53" customFormat="1" ht="21" customHeight="1" hidden="1">
      <c r="A34" s="57"/>
      <c r="B34" s="57"/>
      <c r="C34" s="57"/>
      <c r="D34" s="154"/>
      <c r="E34" s="154"/>
      <c r="F34" s="154"/>
      <c r="G34" s="154"/>
      <c r="H34" s="154"/>
      <c r="I34" s="154"/>
      <c r="J34" s="154"/>
      <c r="K34" s="154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  <c r="AR34" s="88"/>
      <c r="AS34" s="88"/>
      <c r="AT34" s="153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COUNT(L35:Z35,Z42:AE42)</f>
        <v>12</v>
      </c>
      <c r="D35" s="90"/>
      <c r="G35" s="157" t="s">
        <v>79</v>
      </c>
      <c r="H35" s="158"/>
      <c r="I35" s="158"/>
      <c r="J35" s="158"/>
      <c r="K35" s="159"/>
      <c r="L35" s="160">
        <v>1</v>
      </c>
      <c r="M35" s="160">
        <v>2</v>
      </c>
      <c r="N35" s="160">
        <v>3</v>
      </c>
      <c r="O35" s="160">
        <v>4</v>
      </c>
      <c r="P35" s="160">
        <v>5</v>
      </c>
      <c r="Q35" s="160">
        <v>6</v>
      </c>
      <c r="R35" s="160">
        <v>7</v>
      </c>
      <c r="S35" s="161">
        <v>8</v>
      </c>
      <c r="T35" s="161">
        <v>9</v>
      </c>
      <c r="U35" s="160"/>
      <c r="V35" s="160">
        <v>11</v>
      </c>
      <c r="W35" s="160">
        <v>10</v>
      </c>
      <c r="X35" s="160">
        <v>12</v>
      </c>
      <c r="Y35" s="160"/>
      <c r="Z35" s="160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3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4" t="s">
        <v>80</v>
      </c>
      <c r="H36" s="165"/>
      <c r="I36" s="165"/>
      <c r="J36" s="165"/>
      <c r="K36" s="166"/>
      <c r="L36" s="160">
        <v>1</v>
      </c>
      <c r="M36" s="160">
        <v>1</v>
      </c>
      <c r="N36" s="160">
        <v>1</v>
      </c>
      <c r="O36" s="160">
        <v>2</v>
      </c>
      <c r="P36" s="160">
        <v>2</v>
      </c>
      <c r="Q36" s="160">
        <v>2</v>
      </c>
      <c r="R36" s="160">
        <v>3</v>
      </c>
      <c r="S36" s="161">
        <v>3</v>
      </c>
      <c r="T36" s="161">
        <v>3</v>
      </c>
      <c r="U36" s="160"/>
      <c r="V36" s="160">
        <v>4</v>
      </c>
      <c r="W36" s="160">
        <v>4</v>
      </c>
      <c r="X36" s="160">
        <v>5</v>
      </c>
      <c r="Y36" s="160"/>
      <c r="Z36" s="160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3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4" t="s">
        <v>81</v>
      </c>
      <c r="H37" s="165"/>
      <c r="I37" s="165"/>
      <c r="J37" s="165"/>
      <c r="K37" s="166"/>
      <c r="L37" s="160">
        <v>1</v>
      </c>
      <c r="M37" s="160">
        <v>1</v>
      </c>
      <c r="N37" s="160">
        <v>1</v>
      </c>
      <c r="O37" s="160">
        <v>2</v>
      </c>
      <c r="P37" s="160">
        <v>2</v>
      </c>
      <c r="Q37" s="160">
        <v>2</v>
      </c>
      <c r="R37" s="160">
        <v>3</v>
      </c>
      <c r="S37" s="161">
        <v>3</v>
      </c>
      <c r="T37" s="161">
        <v>3</v>
      </c>
      <c r="U37" s="160"/>
      <c r="V37" s="160">
        <v>4</v>
      </c>
      <c r="W37" s="160">
        <v>4</v>
      </c>
      <c r="X37" s="160">
        <v>4</v>
      </c>
      <c r="Y37" s="160"/>
      <c r="Z37" s="160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3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67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8">
        <v>0</v>
      </c>
      <c r="M39" s="168">
        <v>10</v>
      </c>
      <c r="N39" s="168">
        <v>0</v>
      </c>
      <c r="O39" s="168">
        <v>7</v>
      </c>
      <c r="P39" s="168">
        <v>10</v>
      </c>
      <c r="Q39" s="168">
        <v>10</v>
      </c>
      <c r="R39" s="168">
        <v>7</v>
      </c>
      <c r="S39" s="168">
        <v>10</v>
      </c>
      <c r="T39" s="168">
        <v>10</v>
      </c>
      <c r="U39" s="168"/>
      <c r="V39" s="168">
        <v>10</v>
      </c>
      <c r="W39" s="168">
        <v>10</v>
      </c>
      <c r="X39" s="168">
        <v>0</v>
      </c>
      <c r="Y39" s="168"/>
      <c r="Z39" s="168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6" ht="15" hidden="1">
      <c r="L40" s="168">
        <v>10</v>
      </c>
      <c r="M40" s="168">
        <v>0</v>
      </c>
      <c r="N40" s="168">
        <v>0</v>
      </c>
      <c r="O40" s="168">
        <v>0</v>
      </c>
      <c r="P40" s="168">
        <v>0</v>
      </c>
      <c r="Q40" s="168">
        <v>0</v>
      </c>
      <c r="R40" s="168">
        <v>0</v>
      </c>
      <c r="S40" s="168">
        <v>0</v>
      </c>
      <c r="T40" s="168">
        <v>0</v>
      </c>
      <c r="U40" s="168"/>
      <c r="V40" s="168">
        <v>0</v>
      </c>
      <c r="W40" s="168">
        <v>0</v>
      </c>
      <c r="X40" s="168">
        <v>10</v>
      </c>
      <c r="Y40" s="168"/>
      <c r="Z40" s="168"/>
    </row>
    <row r="41" ht="5.25" customHeight="1" hidden="1"/>
    <row r="42" spans="4:31" ht="14.25" customHeight="1" hidden="1">
      <c r="D42" s="53"/>
      <c r="Y42" s="3"/>
      <c r="Z42" s="169"/>
      <c r="AA42" s="169"/>
      <c r="AB42" s="169"/>
      <c r="AC42" s="169"/>
      <c r="AD42" s="169"/>
      <c r="AE42" s="169"/>
    </row>
    <row r="43" spans="4:31" ht="15" hidden="1">
      <c r="D43" s="53"/>
      <c r="Z43" s="168"/>
      <c r="AA43" s="168"/>
      <c r="AB43" s="168"/>
      <c r="AC43" s="168"/>
      <c r="AD43" s="168"/>
      <c r="AE43" s="168"/>
    </row>
    <row r="44" spans="26:31" ht="15" hidden="1">
      <c r="Z44" s="168"/>
      <c r="AA44" s="168"/>
      <c r="AB44" s="168"/>
      <c r="AC44" s="168"/>
      <c r="AD44" s="168"/>
      <c r="AE44" s="168"/>
    </row>
    <row r="45" ht="4.5" customHeight="1" hidden="1"/>
    <row r="46" spans="26:31" ht="15" hidden="1">
      <c r="Z46" s="168"/>
      <c r="AA46" s="168"/>
      <c r="AB46" s="168"/>
      <c r="AC46" s="168"/>
      <c r="AD46" s="168"/>
      <c r="AE46" s="168"/>
    </row>
    <row r="47" spans="26:31" ht="15" hidden="1">
      <c r="Z47" s="168"/>
      <c r="AA47" s="168"/>
      <c r="AB47" s="168"/>
      <c r="AC47" s="168"/>
      <c r="AD47" s="168"/>
      <c r="AE47" s="168"/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tabSelected="1" zoomScalePageLayoutView="0" workbookViewId="0" topLeftCell="C8">
      <pane ySplit="1" topLeftCell="A9" activePane="bottomLeft" state="frozen"/>
      <selection pane="topLeft" activeCell="D9" sqref="D9"/>
      <selection pane="bottomLeft" activeCell="Y8" sqref="Y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461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9 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40" t="s">
        <v>15</v>
      </c>
      <c r="H8" s="40"/>
      <c r="I8" s="40"/>
      <c r="J8" s="40"/>
      <c r="K8" s="40"/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 t="s">
        <v>22</v>
      </c>
      <c r="S8" s="41" t="s">
        <v>23</v>
      </c>
      <c r="T8" s="41" t="s">
        <v>24</v>
      </c>
      <c r="U8" s="41" t="s">
        <v>25</v>
      </c>
      <c r="V8" s="41" t="s">
        <v>26</v>
      </c>
      <c r="W8" s="173" t="s">
        <v>27</v>
      </c>
      <c r="X8" s="41" t="s">
        <v>28</v>
      </c>
      <c r="Y8" s="41" t="s">
        <v>29</v>
      </c>
      <c r="Z8" s="173" t="s">
        <v>30</v>
      </c>
      <c r="AE8" s="44"/>
      <c r="AF8" s="44"/>
      <c r="AG8" s="44"/>
      <c r="AH8" s="45"/>
      <c r="AI8" s="45"/>
      <c r="AJ8" s="45"/>
      <c r="AK8" s="45"/>
      <c r="AL8" s="45"/>
      <c r="AM8" s="45"/>
      <c r="AN8" s="45"/>
      <c r="AP8" s="46" t="s">
        <v>31</v>
      </c>
      <c r="AT8"/>
    </row>
    <row r="9" spans="1:43" s="53" customFormat="1" ht="18.75" customHeight="1">
      <c r="A9" s="47" t="s">
        <v>32</v>
      </c>
      <c r="B9" s="47">
        <v>49</v>
      </c>
      <c r="C9" s="48">
        <f aca="true" ca="1" t="shared" si="0" ref="C9:C14">OFFSET(C9,15,0)</f>
        <v>1</v>
      </c>
      <c r="D9" s="49" t="s">
        <v>462</v>
      </c>
      <c r="E9" s="47" t="s">
        <v>34</v>
      </c>
      <c r="F9" s="47">
        <v>70</v>
      </c>
      <c r="G9" s="50" t="s">
        <v>52</v>
      </c>
      <c r="H9" s="50"/>
      <c r="I9" s="50"/>
      <c r="J9" s="50"/>
      <c r="K9" s="50"/>
      <c r="L9" s="51" t="s">
        <v>44</v>
      </c>
      <c r="M9" s="52"/>
      <c r="N9" s="52"/>
      <c r="O9" s="51" t="s">
        <v>437</v>
      </c>
      <c r="P9" s="52"/>
      <c r="Q9" s="52"/>
      <c r="R9" s="51" t="s">
        <v>38</v>
      </c>
      <c r="S9" s="52"/>
      <c r="T9" s="52"/>
      <c r="U9" s="51" t="s">
        <v>38</v>
      </c>
      <c r="V9" s="52"/>
      <c r="W9" s="52"/>
      <c r="X9" s="52"/>
      <c r="Y9" s="51" t="s">
        <v>44</v>
      </c>
      <c r="Z9" s="52"/>
      <c r="AE9" s="54"/>
      <c r="AF9" s="54"/>
      <c r="AG9" s="54"/>
      <c r="AH9" s="55"/>
      <c r="AI9" s="55"/>
      <c r="AJ9" s="55"/>
      <c r="AK9" s="56"/>
      <c r="AL9" s="55"/>
      <c r="AM9" s="56"/>
      <c r="AN9" s="55"/>
      <c r="AP9" s="46" t="s">
        <v>41</v>
      </c>
      <c r="AQ9" s="57">
        <f>IF(E9="M",100,IF(E9=1,100,IF(E9="","",120)))</f>
        <v>100</v>
      </c>
    </row>
    <row r="10" spans="1:42" s="57" customFormat="1" ht="21" customHeight="1">
      <c r="A10" s="47" t="s">
        <v>32</v>
      </c>
      <c r="B10" s="47">
        <v>49</v>
      </c>
      <c r="C10" s="48">
        <f ca="1" t="shared" si="0"/>
        <v>2</v>
      </c>
      <c r="D10" s="49" t="s">
        <v>463</v>
      </c>
      <c r="E10" s="47" t="s">
        <v>34</v>
      </c>
      <c r="F10" s="47">
        <v>72</v>
      </c>
      <c r="G10" s="50" t="s">
        <v>464</v>
      </c>
      <c r="H10" s="50"/>
      <c r="I10" s="50"/>
      <c r="J10" s="50"/>
      <c r="K10" s="50"/>
      <c r="L10" s="51" t="s">
        <v>59</v>
      </c>
      <c r="M10" s="52"/>
      <c r="N10" s="52"/>
      <c r="O10" s="52"/>
      <c r="P10" s="52"/>
      <c r="Q10" s="51" t="s">
        <v>44</v>
      </c>
      <c r="R10" s="52"/>
      <c r="S10" s="51" t="s">
        <v>91</v>
      </c>
      <c r="T10" s="52"/>
      <c r="U10" s="52"/>
      <c r="V10" s="51" t="s">
        <v>38</v>
      </c>
      <c r="W10" s="52"/>
      <c r="X10" s="52"/>
      <c r="Y10" s="52"/>
      <c r="Z10" s="51"/>
      <c r="AE10" s="54"/>
      <c r="AF10" s="54"/>
      <c r="AG10" s="54"/>
      <c r="AH10" s="55"/>
      <c r="AI10" s="55"/>
      <c r="AJ10" s="55"/>
      <c r="AK10" s="56"/>
      <c r="AL10" s="55"/>
      <c r="AM10" s="56"/>
      <c r="AN10" s="55"/>
      <c r="AP10" s="59" t="s">
        <v>46</v>
      </c>
    </row>
    <row r="11" spans="1:42" s="53" customFormat="1" ht="21" customHeight="1">
      <c r="A11" s="47" t="s">
        <v>32</v>
      </c>
      <c r="B11" s="47">
        <v>49</v>
      </c>
      <c r="C11" s="48">
        <f ca="1" t="shared" si="0"/>
        <v>3</v>
      </c>
      <c r="D11" s="58" t="s">
        <v>465</v>
      </c>
      <c r="E11" s="47" t="s">
        <v>34</v>
      </c>
      <c r="F11" s="47">
        <v>72</v>
      </c>
      <c r="G11" s="50" t="s">
        <v>402</v>
      </c>
      <c r="H11" s="50"/>
      <c r="I11" s="50"/>
      <c r="J11" s="50"/>
      <c r="K11" s="50"/>
      <c r="L11" s="52"/>
      <c r="M11" s="51" t="s">
        <v>44</v>
      </c>
      <c r="N11" s="52"/>
      <c r="O11" s="52"/>
      <c r="P11" s="51" t="s">
        <v>271</v>
      </c>
      <c r="Q11" s="52"/>
      <c r="R11" s="51" t="s">
        <v>36</v>
      </c>
      <c r="S11" s="52"/>
      <c r="T11" s="52"/>
      <c r="U11" s="52"/>
      <c r="V11" s="52"/>
      <c r="W11" s="51"/>
      <c r="X11" s="52"/>
      <c r="Y11" s="52"/>
      <c r="Z11" s="51"/>
      <c r="AP11" s="59" t="s">
        <v>50</v>
      </c>
    </row>
    <row r="12" spans="1:42" s="53" customFormat="1" ht="21" customHeight="1">
      <c r="A12" s="47" t="s">
        <v>32</v>
      </c>
      <c r="B12" s="47">
        <v>72</v>
      </c>
      <c r="C12" s="48">
        <f ca="1" t="shared" si="0"/>
        <v>4</v>
      </c>
      <c r="D12" s="58" t="s">
        <v>466</v>
      </c>
      <c r="E12" s="47" t="s">
        <v>34</v>
      </c>
      <c r="F12" s="47">
        <v>72</v>
      </c>
      <c r="G12" s="50" t="s">
        <v>467</v>
      </c>
      <c r="H12" s="50"/>
      <c r="I12" s="50"/>
      <c r="J12" s="50"/>
      <c r="K12" s="50"/>
      <c r="L12" s="52"/>
      <c r="M12" s="51" t="s">
        <v>91</v>
      </c>
      <c r="N12" s="52"/>
      <c r="O12" s="51" t="s">
        <v>44</v>
      </c>
      <c r="P12" s="52"/>
      <c r="Q12" s="52"/>
      <c r="R12" s="52"/>
      <c r="S12" s="52"/>
      <c r="T12" s="51" t="s">
        <v>44</v>
      </c>
      <c r="U12" s="52"/>
      <c r="V12" s="51" t="s">
        <v>36</v>
      </c>
      <c r="W12" s="52"/>
      <c r="X12" s="51" t="s">
        <v>36</v>
      </c>
      <c r="Y12" s="52"/>
      <c r="Z12" s="52"/>
      <c r="AP12" s="59" t="s">
        <v>53</v>
      </c>
    </row>
    <row r="13" spans="1:42" s="53" customFormat="1" ht="21" customHeight="1">
      <c r="A13" s="47" t="s">
        <v>156</v>
      </c>
      <c r="B13" s="47">
        <v>35</v>
      </c>
      <c r="C13" s="48">
        <f ca="1" t="shared" si="0"/>
        <v>5</v>
      </c>
      <c r="D13" s="49" t="s">
        <v>468</v>
      </c>
      <c r="E13" s="47" t="s">
        <v>34</v>
      </c>
      <c r="F13" s="47">
        <v>73</v>
      </c>
      <c r="G13" s="50" t="s">
        <v>469</v>
      </c>
      <c r="H13" s="50"/>
      <c r="I13" s="50"/>
      <c r="J13" s="50"/>
      <c r="K13" s="50"/>
      <c r="L13" s="52"/>
      <c r="M13" s="52"/>
      <c r="N13" s="51" t="s">
        <v>38</v>
      </c>
      <c r="O13" s="52"/>
      <c r="P13" s="52"/>
      <c r="Q13" s="51" t="s">
        <v>36</v>
      </c>
      <c r="R13" s="52"/>
      <c r="S13" s="52"/>
      <c r="T13" s="51" t="s">
        <v>40</v>
      </c>
      <c r="U13" s="52"/>
      <c r="V13" s="52"/>
      <c r="W13" s="51"/>
      <c r="X13" s="52"/>
      <c r="Y13" s="51" t="s">
        <v>36</v>
      </c>
      <c r="Z13" s="52"/>
      <c r="AP13" s="59" t="s">
        <v>56</v>
      </c>
    </row>
    <row r="14" spans="1:42" s="53" customFormat="1" ht="21" customHeight="1">
      <c r="A14" s="47" t="s">
        <v>32</v>
      </c>
      <c r="B14" s="47">
        <v>44</v>
      </c>
      <c r="C14" s="48">
        <f ca="1" t="shared" si="0"/>
        <v>6</v>
      </c>
      <c r="D14" s="58" t="s">
        <v>470</v>
      </c>
      <c r="E14" s="47" t="s">
        <v>34</v>
      </c>
      <c r="F14" s="47">
        <v>73</v>
      </c>
      <c r="G14" s="50" t="s">
        <v>198</v>
      </c>
      <c r="H14" s="50"/>
      <c r="I14" s="50"/>
      <c r="J14" s="50"/>
      <c r="K14" s="50"/>
      <c r="L14" s="52"/>
      <c r="M14" s="52"/>
      <c r="N14" s="51" t="s">
        <v>44</v>
      </c>
      <c r="O14" s="52"/>
      <c r="P14" s="51" t="s">
        <v>91</v>
      </c>
      <c r="Q14" s="52"/>
      <c r="R14" s="52"/>
      <c r="S14" s="51" t="s">
        <v>44</v>
      </c>
      <c r="T14" s="52"/>
      <c r="U14" s="51" t="s">
        <v>98</v>
      </c>
      <c r="V14" s="52"/>
      <c r="W14" s="52"/>
      <c r="X14" s="51" t="s">
        <v>44</v>
      </c>
      <c r="Y14" s="52"/>
      <c r="Z14" s="52"/>
      <c r="AP14" s="59" t="s">
        <v>60</v>
      </c>
    </row>
    <row r="15" spans="1:42" s="53" customFormat="1" ht="21" customHeight="1" hidden="1">
      <c r="A15" s="60"/>
      <c r="B15" s="60"/>
      <c r="C15" s="61"/>
      <c r="D15" s="62"/>
      <c r="E15" s="60"/>
      <c r="F15" s="60"/>
      <c r="G15" s="63"/>
      <c r="H15" s="63"/>
      <c r="I15" s="63"/>
      <c r="J15" s="63"/>
      <c r="K15" s="63"/>
      <c r="L15" s="64"/>
      <c r="M15" s="64"/>
      <c r="N15" s="65"/>
      <c r="O15" s="64"/>
      <c r="P15" s="64"/>
      <c r="Q15" s="64"/>
      <c r="R15" s="65"/>
      <c r="S15" s="64"/>
      <c r="T15" s="64"/>
      <c r="U15" s="65"/>
      <c r="V15" s="64"/>
      <c r="W15" s="64"/>
      <c r="X15" s="64"/>
      <c r="Y15" s="65"/>
      <c r="Z15" s="64"/>
      <c r="AA15" s="64"/>
      <c r="AB15" s="65"/>
      <c r="AP15" s="59"/>
    </row>
    <row r="16" spans="1:42" s="53" customFormat="1" ht="21" customHeight="1" hidden="1">
      <c r="A16" s="60"/>
      <c r="B16" s="60"/>
      <c r="C16" s="61"/>
      <c r="D16" s="62"/>
      <c r="E16" s="60"/>
      <c r="F16" s="60"/>
      <c r="G16" s="66"/>
      <c r="H16" s="66"/>
      <c r="I16" s="66"/>
      <c r="J16" s="66"/>
      <c r="K16" s="66"/>
      <c r="L16" s="64"/>
      <c r="M16" s="64"/>
      <c r="N16" s="64"/>
      <c r="O16" s="65"/>
      <c r="P16" s="64"/>
      <c r="Q16" s="64"/>
      <c r="R16" s="65"/>
      <c r="S16" s="64"/>
      <c r="T16" s="64"/>
      <c r="U16" s="64"/>
      <c r="V16" s="64"/>
      <c r="W16" s="64"/>
      <c r="X16" s="65"/>
      <c r="Y16" s="64"/>
      <c r="Z16" s="65"/>
      <c r="AA16" s="64"/>
      <c r="AB16" s="64"/>
      <c r="AP16" s="59"/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69"/>
      <c r="AA17" s="69"/>
      <c r="AB17" s="69"/>
      <c r="AC17" s="69"/>
      <c r="AD17" s="69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O18" s="55"/>
      <c r="AP18" s="55"/>
      <c r="AT18" s="70"/>
      <c r="AU18" s="71"/>
      <c r="AV18" s="71"/>
      <c r="AW18" s="71"/>
      <c r="AX18" s="71"/>
    </row>
    <row r="19" spans="1:50" s="53" customFormat="1" ht="21" customHeight="1" thickBot="1">
      <c r="A19" s="60"/>
      <c r="B19" s="60"/>
      <c r="C19" s="61"/>
      <c r="Q19" s="54"/>
      <c r="R19" s="54"/>
      <c r="S19" s="73" t="s">
        <v>61</v>
      </c>
      <c r="T19" s="73"/>
      <c r="U19" s="73"/>
      <c r="V19" s="73"/>
      <c r="W19" s="73"/>
      <c r="X19" s="73"/>
      <c r="Y19" s="54"/>
      <c r="Z19" s="74" t="s">
        <v>61</v>
      </c>
      <c r="AA19" s="75"/>
      <c r="AB19" s="75"/>
      <c r="AC19" s="75"/>
      <c r="AD19" s="75"/>
      <c r="AE19" s="75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B20" s="77"/>
      <c r="C20" s="77"/>
      <c r="D20" s="77"/>
      <c r="E20" s="77"/>
      <c r="F20" s="77"/>
      <c r="G20" s="78"/>
      <c r="H20" s="78"/>
      <c r="I20" s="78"/>
      <c r="J20" s="78"/>
      <c r="K20" s="44"/>
      <c r="L20" s="44"/>
      <c r="M20" s="44"/>
      <c r="N20" s="44"/>
      <c r="Q20" s="54"/>
      <c r="R20" s="54"/>
      <c r="S20" s="79" t="s">
        <v>62</v>
      </c>
      <c r="T20" s="80"/>
      <c r="U20" s="80"/>
      <c r="V20" s="80"/>
      <c r="W20" s="80"/>
      <c r="X20" s="81"/>
      <c r="Y20" s="54"/>
      <c r="Z20" s="74" t="s">
        <v>62</v>
      </c>
      <c r="AA20" s="74"/>
      <c r="AB20" s="74"/>
      <c r="AC20" s="74"/>
      <c r="AD20" s="74"/>
      <c r="AE20" s="74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S21" s="84">
        <f aca="true" t="shared" si="1" ref="S21:X21">IF(Z21="","",Z21)</f>
      </c>
      <c r="T21" s="85">
        <f t="shared" si="1"/>
      </c>
      <c r="U21" s="85">
        <f t="shared" si="1"/>
      </c>
      <c r="V21" s="85">
        <f t="shared" si="1"/>
      </c>
      <c r="W21" s="85">
        <f t="shared" si="1"/>
      </c>
      <c r="X21" s="86">
        <f t="shared" si="1"/>
      </c>
      <c r="Y21" s="44"/>
      <c r="Z21" s="87"/>
      <c r="AA21" s="87"/>
      <c r="AB21" s="87"/>
      <c r="AC21" s="87"/>
      <c r="AD21" s="87"/>
      <c r="AE21" s="87"/>
      <c r="AH21" s="45"/>
      <c r="AI21" s="45"/>
      <c r="AJ21" s="45"/>
      <c r="AK21" s="45"/>
      <c r="AL21" s="88"/>
      <c r="AM21" s="88"/>
      <c r="AN21" s="88"/>
      <c r="AP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93" t="s">
        <v>63</v>
      </c>
      <c r="T22" s="94"/>
      <c r="U22" s="94"/>
      <c r="V22" s="94"/>
      <c r="W22" s="94"/>
      <c r="X22" s="95"/>
      <c r="Z22" s="74" t="s">
        <v>63</v>
      </c>
      <c r="AA22" s="75"/>
      <c r="AB22" s="75"/>
      <c r="AC22" s="75"/>
      <c r="AD22" s="75"/>
      <c r="AE22" s="7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103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110">
        <f aca="true" t="shared" si="2" ref="S23:X29">IF(Z23="","",Z23)</f>
      </c>
      <c r="T23" s="111">
        <f t="shared" si="2"/>
      </c>
      <c r="U23" s="111">
        <f t="shared" si="2"/>
      </c>
      <c r="V23" s="111">
        <f t="shared" si="2"/>
      </c>
      <c r="W23" s="111">
        <f t="shared" si="2"/>
      </c>
      <c r="X23" s="112">
        <f t="shared" si="2"/>
      </c>
      <c r="Z23" s="113"/>
      <c r="AA23" s="113"/>
      <c r="AB23" s="113"/>
      <c r="AC23" s="113"/>
      <c r="AD23" s="113"/>
      <c r="AE23" s="113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49</v>
      </c>
      <c r="C24" s="117">
        <v>1</v>
      </c>
      <c r="D24" s="49" t="str">
        <f ca="1">OFFSET(D24,-15,0)</f>
        <v>PINARD Florent</v>
      </c>
      <c r="E24" s="47" t="str">
        <f ca="1">OFFSET(E24,-15,0)</f>
        <v>M</v>
      </c>
      <c r="F24" s="47">
        <v>50</v>
      </c>
      <c r="G24" s="118">
        <v>0</v>
      </c>
      <c r="H24" s="118">
        <v>10</v>
      </c>
      <c r="I24" s="118">
        <v>0</v>
      </c>
      <c r="J24" s="118">
        <v>0</v>
      </c>
      <c r="K24" s="119">
        <v>0</v>
      </c>
      <c r="L24" s="120" t="s">
        <v>74</v>
      </c>
      <c r="M24" s="121">
        <f aca="true" t="shared" si="3" ref="M24:M29">SUM(G24:K24)</f>
        <v>10</v>
      </c>
      <c r="N24" s="122"/>
      <c r="O24" s="123"/>
      <c r="P24" s="124">
        <f aca="true" ca="1" t="shared" si="4" ref="P24:P29">SUM(OFFSET(P24,0,-10),OFFSET(P24,0,-3))</f>
        <v>60</v>
      </c>
      <c r="Q24" s="109"/>
      <c r="R24" s="76"/>
      <c r="S24" s="125">
        <f t="shared" si="2"/>
      </c>
      <c r="T24" s="126">
        <f t="shared" si="2"/>
      </c>
      <c r="U24" s="126">
        <f t="shared" si="2"/>
      </c>
      <c r="V24" s="126">
        <f t="shared" si="2"/>
      </c>
      <c r="W24" s="126">
        <f t="shared" si="2"/>
      </c>
      <c r="X24" s="127">
        <f t="shared" si="2"/>
      </c>
      <c r="Z24" s="128"/>
      <c r="AA24" s="128"/>
      <c r="AB24" s="128"/>
      <c r="AC24" s="128"/>
      <c r="AD24" s="128"/>
      <c r="AE24" s="128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5" ref="AQ24:AQ29">COUNT(G24:K24)</f>
        <v>5</v>
      </c>
    </row>
    <row r="25" spans="1:43" s="53" customFormat="1" ht="21" customHeight="1">
      <c r="A25" s="115" t="str">
        <f aca="true" ca="1" t="shared" si="6" ref="A25:B29">OFFSET(A25,-15,0)</f>
        <v>PDL</v>
      </c>
      <c r="B25" s="116">
        <f ca="1" t="shared" si="6"/>
        <v>49</v>
      </c>
      <c r="C25" s="117">
        <v>2</v>
      </c>
      <c r="D25" s="49" t="str">
        <f aca="true" ca="1" t="shared" si="7" ref="D25:E29">OFFSET(D25,-15,0)</f>
        <v>FARET Miguel</v>
      </c>
      <c r="E25" s="47" t="str">
        <f ca="1" t="shared" si="7"/>
        <v>M</v>
      </c>
      <c r="F25" s="47">
        <v>47</v>
      </c>
      <c r="G25" s="118">
        <v>0</v>
      </c>
      <c r="H25" s="118">
        <v>0</v>
      </c>
      <c r="I25" s="118">
        <v>10</v>
      </c>
      <c r="J25" s="118">
        <v>0</v>
      </c>
      <c r="K25" s="119">
        <v>0</v>
      </c>
      <c r="L25" s="120"/>
      <c r="M25" s="121">
        <f t="shared" si="3"/>
        <v>10</v>
      </c>
      <c r="N25" s="122"/>
      <c r="O25" s="123"/>
      <c r="P25" s="124">
        <f ca="1" t="shared" si="4"/>
        <v>57</v>
      </c>
      <c r="Q25" s="109"/>
      <c r="R25" s="76"/>
      <c r="S25" s="125">
        <f t="shared" si="2"/>
      </c>
      <c r="T25" s="280" t="s">
        <v>44</v>
      </c>
      <c r="U25" s="126">
        <f t="shared" si="2"/>
      </c>
      <c r="V25" s="126">
        <f t="shared" si="2"/>
      </c>
      <c r="W25" s="126">
        <f t="shared" si="2"/>
      </c>
      <c r="X25" s="127">
        <f t="shared" si="2"/>
      </c>
      <c r="Z25" s="128"/>
      <c r="AA25" s="128"/>
      <c r="AB25" s="128"/>
      <c r="AC25" s="128"/>
      <c r="AD25" s="128"/>
      <c r="AE25" s="128"/>
      <c r="AH25" s="55"/>
      <c r="AI25" s="55"/>
      <c r="AJ25" s="55"/>
      <c r="AK25" s="55"/>
      <c r="AL25" s="88"/>
      <c r="AM25" s="88"/>
      <c r="AN25" s="88"/>
      <c r="AO25" s="60"/>
      <c r="AQ25" s="53">
        <f t="shared" si="5"/>
        <v>5</v>
      </c>
    </row>
    <row r="26" spans="1:50" s="53" customFormat="1" ht="21" customHeight="1">
      <c r="A26" s="115" t="str">
        <f ca="1" t="shared" si="6"/>
        <v>PDL</v>
      </c>
      <c r="B26" s="116">
        <f ca="1" t="shared" si="6"/>
        <v>49</v>
      </c>
      <c r="C26" s="117">
        <v>3</v>
      </c>
      <c r="D26" s="58" t="str">
        <f ca="1" t="shared" si="7"/>
        <v>MERITAN Alain</v>
      </c>
      <c r="E26" s="47" t="str">
        <f ca="1" t="shared" si="7"/>
        <v>M</v>
      </c>
      <c r="F26" s="47">
        <v>97</v>
      </c>
      <c r="G26" s="118">
        <v>0</v>
      </c>
      <c r="H26" s="118">
        <v>0</v>
      </c>
      <c r="I26" s="118">
        <v>10</v>
      </c>
      <c r="J26" s="118" t="str">
        <f>IF(L26&lt;&gt;"","-","")</f>
        <v>-</v>
      </c>
      <c r="K26" s="119" t="str">
        <f>IF(L26&lt;&gt;"","-","")</f>
        <v>-</v>
      </c>
      <c r="L26" s="120" t="s">
        <v>76</v>
      </c>
      <c r="M26" s="121">
        <f t="shared" si="3"/>
        <v>10</v>
      </c>
      <c r="N26" s="122"/>
      <c r="O26" s="123"/>
      <c r="P26" s="129">
        <f ca="1" t="shared" si="4"/>
        <v>107</v>
      </c>
      <c r="Q26" s="109"/>
      <c r="R26" s="76"/>
      <c r="S26" s="125">
        <f t="shared" si="2"/>
      </c>
      <c r="T26" s="126">
        <f t="shared" si="2"/>
      </c>
      <c r="U26" s="126">
        <f t="shared" si="2"/>
      </c>
      <c r="V26" s="126">
        <f t="shared" si="2"/>
      </c>
      <c r="W26" s="126">
        <f t="shared" si="2"/>
      </c>
      <c r="X26" s="127">
        <f t="shared" si="2"/>
      </c>
      <c r="Z26" s="128"/>
      <c r="AA26" s="128"/>
      <c r="AB26" s="128"/>
      <c r="AC26" s="128"/>
      <c r="AD26" s="128"/>
      <c r="AE26" s="128"/>
      <c r="AH26" s="55"/>
      <c r="AI26" s="55"/>
      <c r="AJ26" s="55"/>
      <c r="AK26" s="55"/>
      <c r="AL26" s="88"/>
      <c r="AM26" s="88"/>
      <c r="AN26" s="88"/>
      <c r="AO26" s="60"/>
      <c r="AQ26" s="53">
        <f t="shared" si="5"/>
        <v>3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6"/>
        <v>PDL</v>
      </c>
      <c r="B27" s="116">
        <f ca="1" t="shared" si="6"/>
        <v>72</v>
      </c>
      <c r="C27" s="117">
        <v>4</v>
      </c>
      <c r="D27" s="58" t="str">
        <f ca="1" t="shared" si="7"/>
        <v>TAYSSE Stephane</v>
      </c>
      <c r="E27" s="47" t="str">
        <f ca="1" t="shared" si="7"/>
        <v>M</v>
      </c>
      <c r="F27" s="47">
        <v>17</v>
      </c>
      <c r="G27" s="118">
        <v>10</v>
      </c>
      <c r="H27" s="118">
        <v>0</v>
      </c>
      <c r="I27" s="118">
        <v>0</v>
      </c>
      <c r="J27" s="118">
        <v>10</v>
      </c>
      <c r="K27" s="119">
        <v>10</v>
      </c>
      <c r="L27" s="120" t="s">
        <v>74</v>
      </c>
      <c r="M27" s="121">
        <f t="shared" si="3"/>
        <v>30</v>
      </c>
      <c r="N27" s="122"/>
      <c r="O27" s="123"/>
      <c r="P27" s="124">
        <f ca="1" t="shared" si="4"/>
        <v>47</v>
      </c>
      <c r="Q27" s="109"/>
      <c r="R27" s="76"/>
      <c r="S27" s="125">
        <f t="shared" si="2"/>
      </c>
      <c r="T27" s="126">
        <f t="shared" si="2"/>
      </c>
      <c r="U27" s="126">
        <f t="shared" si="2"/>
      </c>
      <c r="V27" s="126">
        <f t="shared" si="2"/>
      </c>
      <c r="W27" s="126">
        <f t="shared" si="2"/>
      </c>
      <c r="X27" s="127">
        <f t="shared" si="2"/>
      </c>
      <c r="Z27" s="128"/>
      <c r="AA27" s="128"/>
      <c r="AB27" s="128"/>
      <c r="AC27" s="128"/>
      <c r="AD27" s="128"/>
      <c r="AE27" s="128"/>
      <c r="AH27" s="55"/>
      <c r="AI27" s="55"/>
      <c r="AJ27" s="55"/>
      <c r="AK27" s="55"/>
      <c r="AL27" s="88"/>
      <c r="AM27" s="88"/>
      <c r="AN27" s="88"/>
      <c r="AO27" s="60"/>
      <c r="AQ27" s="53">
        <f t="shared" si="5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6"/>
        <v>BRE</v>
      </c>
      <c r="B28" s="116">
        <f ca="1" t="shared" si="6"/>
        <v>35</v>
      </c>
      <c r="C28" s="117">
        <v>5</v>
      </c>
      <c r="D28" s="49" t="str">
        <f ca="1" t="shared" si="7"/>
        <v>DONNIO Gildas</v>
      </c>
      <c r="E28" s="47" t="str">
        <f ca="1" t="shared" si="7"/>
        <v>M</v>
      </c>
      <c r="F28" s="47">
        <v>47</v>
      </c>
      <c r="G28" s="118">
        <v>0</v>
      </c>
      <c r="H28" s="118">
        <v>10</v>
      </c>
      <c r="I28" s="118">
        <v>7</v>
      </c>
      <c r="J28" s="118">
        <v>10</v>
      </c>
      <c r="K28" s="119">
        <v>7</v>
      </c>
      <c r="L28" s="120" t="s">
        <v>74</v>
      </c>
      <c r="M28" s="121">
        <f t="shared" si="3"/>
        <v>34</v>
      </c>
      <c r="N28" s="122"/>
      <c r="O28" s="123"/>
      <c r="P28" s="124">
        <f ca="1" t="shared" si="4"/>
        <v>81</v>
      </c>
      <c r="Q28" s="109"/>
      <c r="R28" s="76"/>
      <c r="S28" s="130" t="s">
        <v>471</v>
      </c>
      <c r="T28" s="126">
        <f t="shared" si="2"/>
      </c>
      <c r="U28" s="126">
        <f t="shared" si="2"/>
      </c>
      <c r="V28" s="126">
        <f t="shared" si="2"/>
      </c>
      <c r="W28" s="126">
        <f t="shared" si="2"/>
      </c>
      <c r="X28" s="127">
        <f t="shared" si="2"/>
      </c>
      <c r="Z28" s="128"/>
      <c r="AA28" s="128"/>
      <c r="AB28" s="128"/>
      <c r="AC28" s="128"/>
      <c r="AD28" s="128"/>
      <c r="AE28" s="128"/>
      <c r="AH28" s="55"/>
      <c r="AI28" s="55"/>
      <c r="AJ28" s="55"/>
      <c r="AK28" s="55"/>
      <c r="AL28" s="88"/>
      <c r="AM28" s="88"/>
      <c r="AN28" s="88"/>
      <c r="AO28" s="60"/>
      <c r="AQ28" s="53">
        <f t="shared" si="5"/>
        <v>5</v>
      </c>
      <c r="AR28" s="55"/>
      <c r="AT28" s="45"/>
      <c r="AU28" s="45"/>
      <c r="AV28" s="88"/>
      <c r="AW28" s="88"/>
      <c r="AX28" s="88"/>
    </row>
    <row r="29" spans="1:50" s="53" customFormat="1" ht="21" customHeight="1" thickBot="1">
      <c r="A29" s="132" t="str">
        <f ca="1" t="shared" si="6"/>
        <v>PDL</v>
      </c>
      <c r="B29" s="133">
        <f ca="1" t="shared" si="6"/>
        <v>44</v>
      </c>
      <c r="C29" s="134">
        <v>6</v>
      </c>
      <c r="D29" s="135" t="str">
        <f ca="1" t="shared" si="7"/>
        <v>VALLE Stephane</v>
      </c>
      <c r="E29" s="136" t="str">
        <f ca="1" t="shared" si="7"/>
        <v>M</v>
      </c>
      <c r="F29" s="136">
        <v>0</v>
      </c>
      <c r="G29" s="137">
        <v>0</v>
      </c>
      <c r="H29" s="137">
        <v>10</v>
      </c>
      <c r="I29" s="137">
        <v>0</v>
      </c>
      <c r="J29" s="137">
        <v>10</v>
      </c>
      <c r="K29" s="138">
        <v>0</v>
      </c>
      <c r="L29" s="139" t="s">
        <v>74</v>
      </c>
      <c r="M29" s="140">
        <f t="shared" si="3"/>
        <v>20</v>
      </c>
      <c r="N29" s="141"/>
      <c r="O29" s="123"/>
      <c r="P29" s="124">
        <f ca="1" t="shared" si="4"/>
        <v>20</v>
      </c>
      <c r="Q29" s="109"/>
      <c r="R29" s="76"/>
      <c r="S29" s="142">
        <f t="shared" si="2"/>
      </c>
      <c r="T29" s="143">
        <f t="shared" si="2"/>
      </c>
      <c r="U29" s="143">
        <f t="shared" si="2"/>
      </c>
      <c r="V29" s="143">
        <f t="shared" si="2"/>
      </c>
      <c r="W29" s="143">
        <f t="shared" si="2"/>
      </c>
      <c r="X29" s="144">
        <f t="shared" si="2"/>
      </c>
      <c r="Z29" s="128"/>
      <c r="AA29" s="128"/>
      <c r="AB29" s="128"/>
      <c r="AC29" s="128"/>
      <c r="AD29" s="128"/>
      <c r="AE29" s="128"/>
      <c r="AH29" s="55"/>
      <c r="AI29" s="55"/>
      <c r="AJ29" s="55"/>
      <c r="AK29" s="55"/>
      <c r="AL29" s="88"/>
      <c r="AM29" s="88"/>
      <c r="AN29" s="88"/>
      <c r="AO29" s="60"/>
      <c r="AQ29" s="53">
        <f t="shared" si="5"/>
        <v>5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60"/>
      <c r="B30" s="60"/>
      <c r="C30" s="145" t="s">
        <v>77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6" t="s">
        <v>78</v>
      </c>
      <c r="N30" s="146"/>
      <c r="O30" s="146"/>
      <c r="P30" s="146"/>
      <c r="Q30" s="146"/>
      <c r="R30" s="76"/>
      <c r="AH30" s="55"/>
      <c r="AI30" s="55"/>
      <c r="AJ30" s="55"/>
      <c r="AK30" s="55"/>
      <c r="AL30" s="88"/>
      <c r="AM30" s="88"/>
      <c r="AN30" s="88"/>
      <c r="AO30" s="60"/>
      <c r="AR30" s="45"/>
      <c r="AT30" s="45"/>
      <c r="AU30" s="45"/>
      <c r="AV30" s="88"/>
      <c r="AW30" s="88"/>
      <c r="AX30" s="88"/>
    </row>
    <row r="31" spans="1:50" s="53" customFormat="1" ht="21" customHeight="1">
      <c r="A31" s="60"/>
      <c r="B31" s="60"/>
      <c r="C31" s="147"/>
      <c r="R31" s="148"/>
      <c r="S31" s="55"/>
      <c r="T31" s="55"/>
      <c r="U31" s="55"/>
      <c r="V31" s="55"/>
      <c r="W31" s="55"/>
      <c r="X31" s="55"/>
      <c r="Y31" s="88"/>
      <c r="Z31" s="55"/>
      <c r="AA31" s="55"/>
      <c r="AB31" s="55"/>
      <c r="AC31" s="55"/>
      <c r="AD31" s="55"/>
      <c r="AE31" s="55"/>
      <c r="AH31" s="55"/>
      <c r="AI31" s="55"/>
      <c r="AJ31" s="55"/>
      <c r="AK31" s="55"/>
      <c r="AL31" s="88"/>
      <c r="AM31" s="88"/>
      <c r="AN31" s="88"/>
      <c r="AO31" s="60"/>
      <c r="AR31" s="45"/>
      <c r="AT31" s="45"/>
      <c r="AU31" s="45"/>
      <c r="AV31" s="88"/>
      <c r="AW31" s="88"/>
      <c r="AX31" s="88"/>
    </row>
    <row r="32" spans="1:50" s="53" customFormat="1" ht="21" customHeight="1">
      <c r="A32" s="60"/>
      <c r="B32" s="60"/>
      <c r="C32" s="147"/>
      <c r="R32" s="149"/>
      <c r="S32" s="149"/>
      <c r="T32" s="149"/>
      <c r="U32" s="149"/>
      <c r="V32" s="149"/>
      <c r="W32" s="149"/>
      <c r="X32" s="149"/>
      <c r="Y32" s="149"/>
      <c r="Z32" s="88"/>
      <c r="AA32" s="150"/>
      <c r="AB32" s="150"/>
      <c r="AC32" s="151"/>
      <c r="AD32" s="148"/>
      <c r="AE32" s="148"/>
      <c r="AF32" s="88"/>
      <c r="AG32" s="88"/>
      <c r="AH32" s="88"/>
      <c r="AI32" s="88"/>
      <c r="AN32" s="152"/>
      <c r="AO32" s="152"/>
      <c r="AP32" s="152"/>
      <c r="AR32" s="88"/>
      <c r="AS32" s="88"/>
      <c r="AT32" s="153"/>
      <c r="AU32" s="45"/>
      <c r="AV32" s="45"/>
      <c r="AW32" s="45"/>
      <c r="AX32" s="45"/>
    </row>
    <row r="33" spans="1:50" s="53" customFormat="1" ht="21" customHeight="1">
      <c r="A33" s="60"/>
      <c r="B33" s="60"/>
      <c r="C33" s="147"/>
      <c r="D33" s="60"/>
      <c r="E33" s="60"/>
      <c r="F33" s="60"/>
      <c r="G33" s="60"/>
      <c r="H33" s="60"/>
      <c r="I33" s="60"/>
      <c r="J33" s="60"/>
      <c r="K33" s="60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88"/>
      <c r="AA33" s="150"/>
      <c r="AB33" s="150"/>
      <c r="AC33" s="151"/>
      <c r="AD33" s="148"/>
      <c r="AE33" s="148"/>
      <c r="AF33" s="88"/>
      <c r="AG33" s="88"/>
      <c r="AH33" s="88"/>
      <c r="AI33" s="88"/>
      <c r="AN33" s="152"/>
      <c r="AO33" s="152"/>
      <c r="AP33" s="152"/>
      <c r="AR33" s="88"/>
      <c r="AS33" s="88"/>
      <c r="AT33" s="153"/>
      <c r="AU33" s="45"/>
      <c r="AV33" s="55"/>
      <c r="AW33" s="45"/>
      <c r="AX33" s="45"/>
    </row>
    <row r="34" spans="1:50" s="53" customFormat="1" ht="21" customHeight="1" hidden="1">
      <c r="A34" s="57"/>
      <c r="B34" s="57"/>
      <c r="C34" s="57"/>
      <c r="D34" s="154"/>
      <c r="E34" s="154"/>
      <c r="F34" s="154"/>
      <c r="G34" s="154"/>
      <c r="H34" s="154"/>
      <c r="I34" s="154"/>
      <c r="J34" s="154"/>
      <c r="K34" s="154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  <c r="AR34" s="88"/>
      <c r="AS34" s="88"/>
      <c r="AT34" s="153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COUNT(L35:Z35,Z42:AE42)</f>
        <v>12</v>
      </c>
      <c r="D35" s="90"/>
      <c r="G35" s="157" t="s">
        <v>79</v>
      </c>
      <c r="H35" s="158"/>
      <c r="I35" s="158"/>
      <c r="J35" s="158"/>
      <c r="K35" s="159"/>
      <c r="L35" s="160">
        <v>1</v>
      </c>
      <c r="M35" s="160">
        <v>2</v>
      </c>
      <c r="N35" s="160">
        <v>3</v>
      </c>
      <c r="O35" s="160">
        <v>4</v>
      </c>
      <c r="P35" s="160">
        <v>5</v>
      </c>
      <c r="Q35" s="160">
        <v>6</v>
      </c>
      <c r="R35" s="160">
        <v>7</v>
      </c>
      <c r="S35" s="161">
        <v>8</v>
      </c>
      <c r="T35" s="161">
        <v>9</v>
      </c>
      <c r="U35" s="160">
        <v>10</v>
      </c>
      <c r="V35" s="160">
        <v>11</v>
      </c>
      <c r="W35" s="160"/>
      <c r="X35" s="160">
        <v>12</v>
      </c>
      <c r="Y35" s="160"/>
      <c r="Z35" s="160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3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4" t="s">
        <v>80</v>
      </c>
      <c r="H36" s="165"/>
      <c r="I36" s="165"/>
      <c r="J36" s="165"/>
      <c r="K36" s="166"/>
      <c r="L36" s="160">
        <v>1</v>
      </c>
      <c r="M36" s="160">
        <v>1</v>
      </c>
      <c r="N36" s="160">
        <v>1</v>
      </c>
      <c r="O36" s="160">
        <v>2</v>
      </c>
      <c r="P36" s="160">
        <v>2</v>
      </c>
      <c r="Q36" s="160">
        <v>2</v>
      </c>
      <c r="R36" s="160">
        <v>3</v>
      </c>
      <c r="S36" s="161">
        <v>3</v>
      </c>
      <c r="T36" s="161">
        <v>3</v>
      </c>
      <c r="U36" s="160">
        <v>4</v>
      </c>
      <c r="V36" s="160">
        <v>4</v>
      </c>
      <c r="W36" s="160"/>
      <c r="X36" s="160">
        <v>5</v>
      </c>
      <c r="Y36" s="160"/>
      <c r="Z36" s="160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3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4" t="s">
        <v>81</v>
      </c>
      <c r="H37" s="165"/>
      <c r="I37" s="165"/>
      <c r="J37" s="165"/>
      <c r="K37" s="166"/>
      <c r="L37" s="160">
        <v>1</v>
      </c>
      <c r="M37" s="160">
        <v>1</v>
      </c>
      <c r="N37" s="160">
        <v>1</v>
      </c>
      <c r="O37" s="160">
        <v>2</v>
      </c>
      <c r="P37" s="160">
        <v>2</v>
      </c>
      <c r="Q37" s="160">
        <v>2</v>
      </c>
      <c r="R37" s="160">
        <v>3</v>
      </c>
      <c r="S37" s="161">
        <v>3</v>
      </c>
      <c r="T37" s="161">
        <v>3</v>
      </c>
      <c r="U37" s="160">
        <v>4</v>
      </c>
      <c r="V37" s="160">
        <v>4</v>
      </c>
      <c r="W37" s="160"/>
      <c r="X37" s="160">
        <v>5</v>
      </c>
      <c r="Y37" s="160"/>
      <c r="Z37" s="160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3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67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8">
        <v>0</v>
      </c>
      <c r="M39" s="168">
        <v>0</v>
      </c>
      <c r="N39" s="168">
        <v>0</v>
      </c>
      <c r="O39" s="168">
        <v>10</v>
      </c>
      <c r="P39" s="168">
        <v>0</v>
      </c>
      <c r="Q39" s="168">
        <v>0</v>
      </c>
      <c r="R39" s="168">
        <v>0</v>
      </c>
      <c r="S39" s="168">
        <v>10</v>
      </c>
      <c r="T39" s="168">
        <v>0</v>
      </c>
      <c r="U39" s="168">
        <v>0</v>
      </c>
      <c r="V39" s="168">
        <v>0</v>
      </c>
      <c r="W39" s="168"/>
      <c r="X39" s="168">
        <v>10</v>
      </c>
      <c r="Y39" s="168"/>
      <c r="Z39" s="168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6" ht="15" hidden="1">
      <c r="L40" s="168">
        <v>0</v>
      </c>
      <c r="M40" s="168">
        <v>10</v>
      </c>
      <c r="N40" s="168">
        <v>0</v>
      </c>
      <c r="O40" s="168">
        <v>0</v>
      </c>
      <c r="P40" s="168">
        <v>10</v>
      </c>
      <c r="Q40" s="168">
        <v>10</v>
      </c>
      <c r="R40" s="168">
        <v>10</v>
      </c>
      <c r="S40" s="168">
        <v>0</v>
      </c>
      <c r="T40" s="168">
        <v>7</v>
      </c>
      <c r="U40" s="168">
        <v>10</v>
      </c>
      <c r="V40" s="168">
        <v>10</v>
      </c>
      <c r="W40" s="168"/>
      <c r="X40" s="168">
        <v>0</v>
      </c>
      <c r="Y40" s="168"/>
      <c r="Z40" s="168"/>
    </row>
    <row r="41" ht="5.25" customHeight="1" hidden="1"/>
    <row r="42" spans="4:31" ht="14.25" customHeight="1" hidden="1">
      <c r="D42" s="53"/>
      <c r="Y42" s="3"/>
      <c r="Z42" s="169"/>
      <c r="AA42" s="169"/>
      <c r="AB42" s="169"/>
      <c r="AC42" s="169"/>
      <c r="AD42" s="169"/>
      <c r="AE42" s="169"/>
    </row>
    <row r="43" spans="4:31" ht="15" hidden="1">
      <c r="D43" s="53"/>
      <c r="Z43" s="168"/>
      <c r="AA43" s="168"/>
      <c r="AB43" s="168"/>
      <c r="AC43" s="168"/>
      <c r="AD43" s="168"/>
      <c r="AE43" s="168"/>
    </row>
    <row r="44" spans="26:31" ht="15" hidden="1">
      <c r="Z44" s="168"/>
      <c r="AA44" s="168"/>
      <c r="AB44" s="168"/>
      <c r="AC44" s="168"/>
      <c r="AD44" s="168"/>
      <c r="AE44" s="168"/>
    </row>
    <row r="45" ht="4.5" customHeight="1" hidden="1"/>
    <row r="46" spans="26:31" ht="15" hidden="1">
      <c r="Z46" s="168"/>
      <c r="AA46" s="168"/>
      <c r="AB46" s="168"/>
      <c r="AC46" s="168"/>
      <c r="AD46" s="168"/>
      <c r="AE46" s="168"/>
    </row>
    <row r="47" spans="26:31" ht="15" hidden="1">
      <c r="Z47" s="168"/>
      <c r="AA47" s="168"/>
      <c r="AB47" s="168"/>
      <c r="AC47" s="168"/>
      <c r="AD47" s="168"/>
      <c r="AE47" s="168"/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2" activePane="bottomLeft" state="frozen"/>
      <selection pane="topLeft" activeCell="C8" sqref="C8"/>
      <selection pane="bottomLeft" activeCell="Z8" sqref="Z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117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20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40" t="s">
        <v>15</v>
      </c>
      <c r="H8" s="40"/>
      <c r="I8" s="40"/>
      <c r="J8" s="40"/>
      <c r="K8" s="40"/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 t="s">
        <v>22</v>
      </c>
      <c r="S8" s="41" t="s">
        <v>23</v>
      </c>
      <c r="T8" s="173" t="s">
        <v>24</v>
      </c>
      <c r="U8" s="41" t="s">
        <v>25</v>
      </c>
      <c r="V8" s="173" t="s">
        <v>26</v>
      </c>
      <c r="W8" s="41" t="s">
        <v>27</v>
      </c>
      <c r="X8" s="173" t="s">
        <v>28</v>
      </c>
      <c r="Y8" s="41" t="s">
        <v>29</v>
      </c>
      <c r="Z8" s="41" t="s">
        <v>30</v>
      </c>
      <c r="AE8" s="44"/>
      <c r="AF8" s="44"/>
      <c r="AG8" s="44"/>
      <c r="AH8" s="45"/>
      <c r="AI8" s="45"/>
      <c r="AJ8" s="45"/>
      <c r="AK8" s="45"/>
      <c r="AL8" s="45"/>
      <c r="AM8" s="45"/>
      <c r="AN8" s="45"/>
      <c r="AP8" s="46" t="s">
        <v>31</v>
      </c>
      <c r="AT8"/>
    </row>
    <row r="9" spans="1:43" s="53" customFormat="1" ht="18.75" customHeight="1">
      <c r="A9" s="47" t="s">
        <v>32</v>
      </c>
      <c r="B9" s="47">
        <v>85</v>
      </c>
      <c r="C9" s="48">
        <f aca="true" ca="1" t="shared" si="0" ref="C9:C14">OFFSET(C9,15,0)</f>
        <v>1</v>
      </c>
      <c r="D9" s="58" t="s">
        <v>118</v>
      </c>
      <c r="E9" s="47" t="s">
        <v>34</v>
      </c>
      <c r="F9" s="47">
        <v>55</v>
      </c>
      <c r="G9" s="50" t="s">
        <v>48</v>
      </c>
      <c r="H9" s="50"/>
      <c r="I9" s="50"/>
      <c r="J9" s="50"/>
      <c r="K9" s="50"/>
      <c r="L9" s="51" t="s">
        <v>44</v>
      </c>
      <c r="M9" s="52"/>
      <c r="N9" s="52"/>
      <c r="O9" s="51" t="s">
        <v>59</v>
      </c>
      <c r="P9" s="52"/>
      <c r="Q9" s="52"/>
      <c r="R9" s="51" t="s">
        <v>36</v>
      </c>
      <c r="S9" s="52"/>
      <c r="T9" s="52"/>
      <c r="U9" s="51" t="s">
        <v>44</v>
      </c>
      <c r="V9" s="52"/>
      <c r="W9" s="52"/>
      <c r="X9" s="52"/>
      <c r="Y9" s="51" t="s">
        <v>44</v>
      </c>
      <c r="Z9" s="52"/>
      <c r="AE9" s="54"/>
      <c r="AF9" s="54"/>
      <c r="AG9" s="54"/>
      <c r="AH9" s="55"/>
      <c r="AI9" s="55"/>
      <c r="AJ9" s="55"/>
      <c r="AK9" s="56"/>
      <c r="AL9" s="55"/>
      <c r="AM9" s="56"/>
      <c r="AN9" s="55"/>
      <c r="AP9" s="46" t="s">
        <v>41</v>
      </c>
      <c r="AQ9" s="57">
        <f>IF(E9="M",100,IF(E9=1,100,IF(E9="","",120)))</f>
        <v>100</v>
      </c>
    </row>
    <row r="10" spans="1:42" s="57" customFormat="1" ht="21" customHeight="1">
      <c r="A10" s="47" t="s">
        <v>32</v>
      </c>
      <c r="B10" s="47">
        <v>49</v>
      </c>
      <c r="C10" s="48">
        <f ca="1" t="shared" si="0"/>
        <v>2</v>
      </c>
      <c r="D10" s="49" t="s">
        <v>119</v>
      </c>
      <c r="E10" s="47" t="s">
        <v>34</v>
      </c>
      <c r="F10" s="47">
        <v>58</v>
      </c>
      <c r="G10" s="50" t="s">
        <v>120</v>
      </c>
      <c r="H10" s="50"/>
      <c r="I10" s="50"/>
      <c r="J10" s="50"/>
      <c r="K10" s="50"/>
      <c r="L10" s="51" t="s">
        <v>39</v>
      </c>
      <c r="M10" s="52"/>
      <c r="N10" s="52"/>
      <c r="O10" s="52"/>
      <c r="P10" s="52"/>
      <c r="Q10" s="51" t="s">
        <v>44</v>
      </c>
      <c r="R10" s="52"/>
      <c r="S10" s="51" t="s">
        <v>40</v>
      </c>
      <c r="T10" s="52"/>
      <c r="U10" s="52"/>
      <c r="V10" s="51"/>
      <c r="W10" s="52"/>
      <c r="X10" s="52"/>
      <c r="Y10" s="52"/>
      <c r="Z10" s="51" t="s">
        <v>36</v>
      </c>
      <c r="AE10" s="54"/>
      <c r="AF10" s="54"/>
      <c r="AG10" s="54"/>
      <c r="AH10" s="55"/>
      <c r="AI10" s="55"/>
      <c r="AJ10" s="55"/>
      <c r="AK10" s="56"/>
      <c r="AL10" s="55"/>
      <c r="AM10" s="56"/>
      <c r="AN10" s="55"/>
      <c r="AP10" s="59" t="s">
        <v>46</v>
      </c>
    </row>
    <row r="11" spans="1:42" s="53" customFormat="1" ht="21" customHeight="1">
      <c r="A11" s="47" t="s">
        <v>32</v>
      </c>
      <c r="B11" s="47">
        <v>72</v>
      </c>
      <c r="C11" s="48">
        <f ca="1" t="shared" si="0"/>
        <v>3</v>
      </c>
      <c r="D11" s="49" t="s">
        <v>121</v>
      </c>
      <c r="E11" s="47" t="s">
        <v>34</v>
      </c>
      <c r="F11" s="47">
        <v>61</v>
      </c>
      <c r="G11" s="50" t="s">
        <v>122</v>
      </c>
      <c r="H11" s="50"/>
      <c r="I11" s="50"/>
      <c r="J11" s="50"/>
      <c r="K11" s="50"/>
      <c r="L11" s="52"/>
      <c r="M11" s="51" t="s">
        <v>44</v>
      </c>
      <c r="N11" s="52"/>
      <c r="O11" s="52"/>
      <c r="P11" s="51" t="s">
        <v>45</v>
      </c>
      <c r="Q11" s="52"/>
      <c r="R11" s="51" t="s">
        <v>45</v>
      </c>
      <c r="S11" s="52"/>
      <c r="T11" s="52"/>
      <c r="U11" s="52"/>
      <c r="V11" s="52"/>
      <c r="W11" s="51" t="s">
        <v>44</v>
      </c>
      <c r="X11" s="52"/>
      <c r="Y11" s="52"/>
      <c r="Z11" s="51" t="s">
        <v>44</v>
      </c>
      <c r="AP11" s="59" t="s">
        <v>50</v>
      </c>
    </row>
    <row r="12" spans="1:42" s="53" customFormat="1" ht="21" customHeight="1">
      <c r="A12" s="47" t="s">
        <v>32</v>
      </c>
      <c r="B12" s="47">
        <v>49</v>
      </c>
      <c r="C12" s="48">
        <f ca="1" t="shared" si="0"/>
        <v>4</v>
      </c>
      <c r="D12" s="58" t="s">
        <v>123</v>
      </c>
      <c r="E12" s="47" t="s">
        <v>34</v>
      </c>
      <c r="F12" s="47">
        <v>63</v>
      </c>
      <c r="G12" s="50" t="s">
        <v>124</v>
      </c>
      <c r="H12" s="50"/>
      <c r="I12" s="50"/>
      <c r="J12" s="50"/>
      <c r="K12" s="50"/>
      <c r="L12" s="52"/>
      <c r="M12" s="51" t="s">
        <v>36</v>
      </c>
      <c r="N12" s="52"/>
      <c r="O12" s="51" t="s">
        <v>36</v>
      </c>
      <c r="P12" s="52"/>
      <c r="Q12" s="52"/>
      <c r="R12" s="52"/>
      <c r="S12" s="52"/>
      <c r="T12" s="51"/>
      <c r="U12" s="52"/>
      <c r="V12" s="51"/>
      <c r="W12" s="52"/>
      <c r="X12" s="51"/>
      <c r="Y12" s="52"/>
      <c r="Z12" s="52"/>
      <c r="AP12" s="59" t="s">
        <v>53</v>
      </c>
    </row>
    <row r="13" spans="1:42" s="53" customFormat="1" ht="21" customHeight="1">
      <c r="A13" s="47" t="s">
        <v>32</v>
      </c>
      <c r="B13" s="47">
        <v>49</v>
      </c>
      <c r="C13" s="48">
        <f ca="1" t="shared" si="0"/>
        <v>5</v>
      </c>
      <c r="D13" s="49" t="s">
        <v>125</v>
      </c>
      <c r="E13" s="47" t="s">
        <v>34</v>
      </c>
      <c r="F13" s="47">
        <v>63</v>
      </c>
      <c r="G13" s="50" t="s">
        <v>126</v>
      </c>
      <c r="H13" s="50"/>
      <c r="I13" s="50"/>
      <c r="J13" s="50"/>
      <c r="K13" s="50"/>
      <c r="L13" s="52"/>
      <c r="M13" s="52"/>
      <c r="N13" s="51" t="s">
        <v>44</v>
      </c>
      <c r="O13" s="52"/>
      <c r="P13" s="52"/>
      <c r="Q13" s="51" t="s">
        <v>110</v>
      </c>
      <c r="R13" s="52"/>
      <c r="S13" s="52"/>
      <c r="T13" s="51"/>
      <c r="U13" s="52"/>
      <c r="V13" s="52"/>
      <c r="W13" s="51" t="s">
        <v>36</v>
      </c>
      <c r="X13" s="52"/>
      <c r="Y13" s="51" t="s">
        <v>110</v>
      </c>
      <c r="Z13" s="52"/>
      <c r="AP13" s="59" t="s">
        <v>56</v>
      </c>
    </row>
    <row r="14" spans="1:42" s="53" customFormat="1" ht="21" customHeight="1">
      <c r="A14" s="47" t="s">
        <v>32</v>
      </c>
      <c r="B14" s="47">
        <v>49</v>
      </c>
      <c r="C14" s="48">
        <f ca="1" t="shared" si="0"/>
        <v>6</v>
      </c>
      <c r="D14" s="49" t="s">
        <v>127</v>
      </c>
      <c r="E14" s="47" t="s">
        <v>34</v>
      </c>
      <c r="F14" s="47">
        <v>65</v>
      </c>
      <c r="G14" s="50" t="s">
        <v>90</v>
      </c>
      <c r="H14" s="50"/>
      <c r="I14" s="50"/>
      <c r="J14" s="50"/>
      <c r="K14" s="50"/>
      <c r="L14" s="52"/>
      <c r="M14" s="52"/>
      <c r="N14" s="51" t="s">
        <v>44</v>
      </c>
      <c r="O14" s="52"/>
      <c r="P14" s="51" t="s">
        <v>44</v>
      </c>
      <c r="Q14" s="52"/>
      <c r="R14" s="52"/>
      <c r="S14" s="51" t="s">
        <v>49</v>
      </c>
      <c r="T14" s="52"/>
      <c r="U14" s="51" t="s">
        <v>98</v>
      </c>
      <c r="V14" s="52"/>
      <c r="W14" s="52"/>
      <c r="X14" s="51"/>
      <c r="Y14" s="52"/>
      <c r="Z14" s="52"/>
      <c r="AP14" s="59" t="s">
        <v>60</v>
      </c>
    </row>
    <row r="15" spans="1:42" s="53" customFormat="1" ht="21" customHeight="1" hidden="1">
      <c r="A15" s="60"/>
      <c r="B15" s="60"/>
      <c r="C15" s="61"/>
      <c r="D15" s="62"/>
      <c r="E15" s="60"/>
      <c r="F15" s="60"/>
      <c r="G15" s="63"/>
      <c r="H15" s="63"/>
      <c r="I15" s="63"/>
      <c r="J15" s="63"/>
      <c r="K15" s="63"/>
      <c r="L15" s="64"/>
      <c r="M15" s="64"/>
      <c r="N15" s="65"/>
      <c r="O15" s="64"/>
      <c r="P15" s="64"/>
      <c r="Q15" s="64"/>
      <c r="R15" s="65"/>
      <c r="S15" s="64"/>
      <c r="T15" s="64"/>
      <c r="U15" s="65"/>
      <c r="V15" s="64"/>
      <c r="W15" s="64"/>
      <c r="X15" s="64"/>
      <c r="Y15" s="65"/>
      <c r="Z15" s="64"/>
      <c r="AA15" s="64"/>
      <c r="AB15" s="65"/>
      <c r="AP15" s="59"/>
    </row>
    <row r="16" spans="1:42" s="53" customFormat="1" ht="21" customHeight="1" hidden="1">
      <c r="A16" s="60"/>
      <c r="B16" s="60"/>
      <c r="C16" s="61"/>
      <c r="D16" s="62"/>
      <c r="E16" s="60"/>
      <c r="F16" s="60"/>
      <c r="G16" s="66"/>
      <c r="H16" s="66"/>
      <c r="I16" s="66"/>
      <c r="J16" s="66"/>
      <c r="K16" s="66"/>
      <c r="L16" s="64"/>
      <c r="M16" s="64"/>
      <c r="N16" s="64"/>
      <c r="O16" s="65"/>
      <c r="P16" s="64"/>
      <c r="Q16" s="64"/>
      <c r="R16" s="65"/>
      <c r="S16" s="64"/>
      <c r="T16" s="64"/>
      <c r="U16" s="64"/>
      <c r="V16" s="64"/>
      <c r="W16" s="64"/>
      <c r="X16" s="65"/>
      <c r="Y16" s="64"/>
      <c r="Z16" s="65"/>
      <c r="AA16" s="64"/>
      <c r="AB16" s="64"/>
      <c r="AP16" s="59"/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69"/>
      <c r="AA17" s="69"/>
      <c r="AB17" s="69"/>
      <c r="AC17" s="69"/>
      <c r="AD17" s="69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O18" s="55"/>
      <c r="AP18" s="55"/>
      <c r="AT18" s="70"/>
      <c r="AU18" s="71"/>
      <c r="AV18" s="71"/>
      <c r="AW18" s="71"/>
      <c r="AX18" s="71"/>
    </row>
    <row r="19" spans="1:50" s="53" customFormat="1" ht="21" customHeight="1" thickBot="1">
      <c r="A19" s="60"/>
      <c r="B19" s="60"/>
      <c r="C19" s="61"/>
      <c r="Q19" s="54"/>
      <c r="R19" s="54"/>
      <c r="S19" s="73" t="s">
        <v>61</v>
      </c>
      <c r="T19" s="73"/>
      <c r="U19" s="73"/>
      <c r="V19" s="73"/>
      <c r="W19" s="73"/>
      <c r="X19" s="73"/>
      <c r="Y19" s="54"/>
      <c r="Z19" s="74" t="s">
        <v>61</v>
      </c>
      <c r="AA19" s="75"/>
      <c r="AB19" s="75"/>
      <c r="AC19" s="75"/>
      <c r="AD19" s="75"/>
      <c r="AE19" s="75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B20" s="77"/>
      <c r="C20" s="77"/>
      <c r="D20" s="77"/>
      <c r="E20" s="77"/>
      <c r="F20" s="77"/>
      <c r="G20" s="78"/>
      <c r="H20" s="78"/>
      <c r="I20" s="78"/>
      <c r="J20" s="78"/>
      <c r="K20" s="44"/>
      <c r="L20" s="44"/>
      <c r="M20" s="44"/>
      <c r="N20" s="44"/>
      <c r="Q20" s="54"/>
      <c r="R20" s="54"/>
      <c r="S20" s="79" t="s">
        <v>62</v>
      </c>
      <c r="T20" s="80"/>
      <c r="U20" s="80"/>
      <c r="V20" s="80"/>
      <c r="W20" s="80"/>
      <c r="X20" s="81"/>
      <c r="Y20" s="54"/>
      <c r="Z20" s="74" t="s">
        <v>62</v>
      </c>
      <c r="AA20" s="74"/>
      <c r="AB20" s="74"/>
      <c r="AC20" s="74"/>
      <c r="AD20" s="74"/>
      <c r="AE20" s="74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S21" s="84">
        <v>21</v>
      </c>
      <c r="T21" s="85">
        <v>21</v>
      </c>
      <c r="U21" s="85">
        <f>IF(AB21="","",AB21)</f>
      </c>
      <c r="V21" s="85">
        <f>IF(AC21="","",AC21)</f>
      </c>
      <c r="W21" s="85">
        <f>IF(AD21="","",AD21)</f>
      </c>
      <c r="X21" s="86">
        <f>IF(AE21="","",AE21)</f>
      </c>
      <c r="Y21" s="44"/>
      <c r="Z21" s="87"/>
      <c r="AA21" s="87"/>
      <c r="AB21" s="87"/>
      <c r="AC21" s="87"/>
      <c r="AD21" s="87"/>
      <c r="AE21" s="87"/>
      <c r="AH21" s="45"/>
      <c r="AI21" s="45"/>
      <c r="AJ21" s="45"/>
      <c r="AK21" s="45"/>
      <c r="AL21" s="88"/>
      <c r="AM21" s="88"/>
      <c r="AN21" s="88"/>
      <c r="AP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93" t="s">
        <v>63</v>
      </c>
      <c r="T22" s="94"/>
      <c r="U22" s="94"/>
      <c r="V22" s="94"/>
      <c r="W22" s="94"/>
      <c r="X22" s="95"/>
      <c r="Z22" s="74" t="s">
        <v>63</v>
      </c>
      <c r="AA22" s="75"/>
      <c r="AB22" s="75"/>
      <c r="AC22" s="75"/>
      <c r="AD22" s="75"/>
      <c r="AE22" s="7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103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110">
        <v>5</v>
      </c>
      <c r="T23" s="111">
        <v>9</v>
      </c>
      <c r="U23" s="111">
        <f aca="true" t="shared" si="1" ref="S23:X29">IF(AB23="","",AB23)</f>
      </c>
      <c r="V23" s="111">
        <f t="shared" si="1"/>
      </c>
      <c r="W23" s="111">
        <f t="shared" si="1"/>
      </c>
      <c r="X23" s="112">
        <f t="shared" si="1"/>
      </c>
      <c r="Z23" s="113"/>
      <c r="AA23" s="113"/>
      <c r="AB23" s="113"/>
      <c r="AC23" s="113"/>
      <c r="AD23" s="113"/>
      <c r="AE23" s="113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85</v>
      </c>
      <c r="C24" s="117">
        <v>1</v>
      </c>
      <c r="D24" s="58" t="str">
        <f ca="1">OFFSET(D24,-15,0)</f>
        <v>ARNAUD Francois</v>
      </c>
      <c r="E24" s="47" t="str">
        <f ca="1">OFFSET(E24,-15,0)</f>
        <v>M</v>
      </c>
      <c r="F24" s="47">
        <v>84</v>
      </c>
      <c r="G24" s="118">
        <v>0</v>
      </c>
      <c r="H24" s="118">
        <v>0</v>
      </c>
      <c r="I24" s="118">
        <v>10</v>
      </c>
      <c r="J24" s="118">
        <v>0</v>
      </c>
      <c r="K24" s="119">
        <v>0</v>
      </c>
      <c r="L24" s="120" t="s">
        <v>74</v>
      </c>
      <c r="M24" s="121">
        <f aca="true" t="shared" si="2" ref="M24:M29">SUM(G24:K24)</f>
        <v>10</v>
      </c>
      <c r="N24" s="122"/>
      <c r="O24" s="123"/>
      <c r="P24" s="124">
        <f aca="true" ca="1" t="shared" si="3" ref="P24:P29">SUM(OFFSET(P24,0,-10),OFFSET(P24,0,-3))</f>
        <v>94</v>
      </c>
      <c r="Q24" s="109"/>
      <c r="R24" s="76"/>
      <c r="S24" s="125">
        <f t="shared" si="1"/>
      </c>
      <c r="T24" s="126">
        <f t="shared" si="1"/>
      </c>
      <c r="U24" s="126">
        <f t="shared" si="1"/>
      </c>
      <c r="V24" s="126">
        <f t="shared" si="1"/>
      </c>
      <c r="W24" s="126">
        <f t="shared" si="1"/>
      </c>
      <c r="X24" s="127">
        <f t="shared" si="1"/>
      </c>
      <c r="Z24" s="128"/>
      <c r="AA24" s="128"/>
      <c r="AB24" s="128"/>
      <c r="AC24" s="128"/>
      <c r="AD24" s="128"/>
      <c r="AE24" s="128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4" ref="AQ24:AQ29">COUNT(G24:K24)</f>
        <v>5</v>
      </c>
    </row>
    <row r="25" spans="1:43" s="53" customFormat="1" ht="21" customHeight="1">
      <c r="A25" s="115" t="str">
        <f aca="true" ca="1" t="shared" si="5" ref="A25:B29">OFFSET(A25,-15,0)</f>
        <v>PDL</v>
      </c>
      <c r="B25" s="116">
        <f ca="1" t="shared" si="5"/>
        <v>49</v>
      </c>
      <c r="C25" s="117">
        <v>2</v>
      </c>
      <c r="D25" s="49" t="str">
        <f aca="true" ca="1" t="shared" si="6" ref="D25:E29">OFFSET(D25,-15,0)</f>
        <v>PINHERO Tanguy</v>
      </c>
      <c r="E25" s="47" t="str">
        <f ca="1" t="shared" si="6"/>
        <v>M</v>
      </c>
      <c r="F25" s="47">
        <v>10</v>
      </c>
      <c r="G25" s="118">
        <v>10</v>
      </c>
      <c r="H25" s="118">
        <v>0</v>
      </c>
      <c r="I25" s="118">
        <v>0</v>
      </c>
      <c r="J25" s="118">
        <v>10</v>
      </c>
      <c r="K25" s="119">
        <v>10</v>
      </c>
      <c r="L25" s="120" t="s">
        <v>74</v>
      </c>
      <c r="M25" s="121">
        <f t="shared" si="2"/>
        <v>30</v>
      </c>
      <c r="N25" s="122"/>
      <c r="O25" s="123"/>
      <c r="P25" s="124">
        <f ca="1" t="shared" si="3"/>
        <v>40</v>
      </c>
      <c r="Q25" s="109"/>
      <c r="R25" s="76"/>
      <c r="S25" s="217">
        <v>110</v>
      </c>
      <c r="T25" s="218">
        <f t="shared" si="1"/>
      </c>
      <c r="U25" s="218">
        <f t="shared" si="1"/>
      </c>
      <c r="V25" s="126">
        <f t="shared" si="1"/>
      </c>
      <c r="W25" s="126">
        <f t="shared" si="1"/>
      </c>
      <c r="X25" s="127">
        <f t="shared" si="1"/>
      </c>
      <c r="Z25" s="128"/>
      <c r="AA25" s="128"/>
      <c r="AB25" s="128"/>
      <c r="AC25" s="128"/>
      <c r="AD25" s="128"/>
      <c r="AE25" s="128"/>
      <c r="AH25" s="55"/>
      <c r="AI25" s="55"/>
      <c r="AJ25" s="55"/>
      <c r="AK25" s="55"/>
      <c r="AL25" s="88"/>
      <c r="AM25" s="88"/>
      <c r="AN25" s="88"/>
      <c r="AO25" s="60"/>
      <c r="AQ25" s="53">
        <f t="shared" si="4"/>
        <v>5</v>
      </c>
    </row>
    <row r="26" spans="1:50" s="53" customFormat="1" ht="21" customHeight="1">
      <c r="A26" s="115" t="str">
        <f ca="1" t="shared" si="5"/>
        <v>PDL</v>
      </c>
      <c r="B26" s="116">
        <f ca="1" t="shared" si="5"/>
        <v>72</v>
      </c>
      <c r="C26" s="117">
        <v>3</v>
      </c>
      <c r="D26" s="49" t="str">
        <f ca="1" t="shared" si="6"/>
        <v>FACQ Johan</v>
      </c>
      <c r="E26" s="47" t="str">
        <f ca="1" t="shared" si="6"/>
        <v>M</v>
      </c>
      <c r="F26" s="47">
        <v>47</v>
      </c>
      <c r="G26" s="118">
        <v>0</v>
      </c>
      <c r="H26" s="118">
        <v>7</v>
      </c>
      <c r="I26" s="118">
        <v>0</v>
      </c>
      <c r="J26" s="118">
        <v>0</v>
      </c>
      <c r="K26" s="119">
        <v>0</v>
      </c>
      <c r="L26" s="120" t="s">
        <v>74</v>
      </c>
      <c r="M26" s="121">
        <f t="shared" si="2"/>
        <v>7</v>
      </c>
      <c r="N26" s="122"/>
      <c r="O26" s="123"/>
      <c r="P26" s="124">
        <f ca="1" t="shared" si="3"/>
        <v>54</v>
      </c>
      <c r="Q26" s="109"/>
      <c r="R26" s="76"/>
      <c r="S26" s="219">
        <f t="shared" si="1"/>
      </c>
      <c r="T26" s="218">
        <f t="shared" si="1"/>
      </c>
      <c r="U26" s="218">
        <f t="shared" si="1"/>
      </c>
      <c r="V26" s="126">
        <f t="shared" si="1"/>
      </c>
      <c r="W26" s="126">
        <f t="shared" si="1"/>
      </c>
      <c r="X26" s="127">
        <f t="shared" si="1"/>
      </c>
      <c r="Z26" s="128"/>
      <c r="AA26" s="128"/>
      <c r="AB26" s="128"/>
      <c r="AC26" s="128"/>
      <c r="AD26" s="128"/>
      <c r="AE26" s="128"/>
      <c r="AH26" s="55"/>
      <c r="AI26" s="55"/>
      <c r="AJ26" s="55"/>
      <c r="AK26" s="55"/>
      <c r="AL26" s="88"/>
      <c r="AM26" s="88"/>
      <c r="AN26" s="88"/>
      <c r="AO26" s="60"/>
      <c r="AQ26" s="53">
        <f t="shared" si="4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5"/>
        <v>PDL</v>
      </c>
      <c r="B27" s="116">
        <f ca="1" t="shared" si="5"/>
        <v>49</v>
      </c>
      <c r="C27" s="117">
        <v>4</v>
      </c>
      <c r="D27" s="58" t="str">
        <f ca="1" t="shared" si="6"/>
        <v>BRUNIN Vincent</v>
      </c>
      <c r="E27" s="47" t="str">
        <f ca="1" t="shared" si="6"/>
        <v>M</v>
      </c>
      <c r="F27" s="47">
        <v>87</v>
      </c>
      <c r="G27" s="118">
        <v>10</v>
      </c>
      <c r="H27" s="118">
        <v>10</v>
      </c>
      <c r="I27" s="118" t="str">
        <f>IF(L27&lt;&gt;"","-","")</f>
        <v>-</v>
      </c>
      <c r="J27" s="118" t="str">
        <f>IF(L27&lt;&gt;"","-","")</f>
        <v>-</v>
      </c>
      <c r="K27" s="119" t="str">
        <f>IF(L27&lt;&gt;"","-","")</f>
        <v>-</v>
      </c>
      <c r="L27" s="120" t="s">
        <v>76</v>
      </c>
      <c r="M27" s="121">
        <f t="shared" si="2"/>
        <v>20</v>
      </c>
      <c r="N27" s="122"/>
      <c r="O27" s="123"/>
      <c r="P27" s="129">
        <f ca="1" t="shared" si="3"/>
        <v>107</v>
      </c>
      <c r="Q27" s="109"/>
      <c r="R27" s="76"/>
      <c r="S27" s="219">
        <f t="shared" si="1"/>
      </c>
      <c r="T27" s="218">
        <f t="shared" si="1"/>
      </c>
      <c r="U27" s="218">
        <f t="shared" si="1"/>
      </c>
      <c r="V27" s="126">
        <f t="shared" si="1"/>
      </c>
      <c r="W27" s="126">
        <f t="shared" si="1"/>
      </c>
      <c r="X27" s="127">
        <f t="shared" si="1"/>
      </c>
      <c r="Z27" s="128"/>
      <c r="AA27" s="128"/>
      <c r="AB27" s="128"/>
      <c r="AC27" s="128"/>
      <c r="AD27" s="128"/>
      <c r="AE27" s="128"/>
      <c r="AH27" s="55"/>
      <c r="AI27" s="55"/>
      <c r="AJ27" s="55"/>
      <c r="AK27" s="55"/>
      <c r="AL27" s="88"/>
      <c r="AM27" s="88"/>
      <c r="AN27" s="88"/>
      <c r="AO27" s="60"/>
      <c r="AQ27" s="53">
        <f t="shared" si="4"/>
        <v>2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5"/>
        <v>PDL</v>
      </c>
      <c r="B28" s="116">
        <f ca="1" t="shared" si="5"/>
        <v>49</v>
      </c>
      <c r="C28" s="117">
        <v>5</v>
      </c>
      <c r="D28" s="49" t="str">
        <f ca="1" t="shared" si="6"/>
        <v>PALMETTI Pascal</v>
      </c>
      <c r="E28" s="47" t="str">
        <f ca="1" t="shared" si="6"/>
        <v>M</v>
      </c>
      <c r="F28" s="47">
        <v>0</v>
      </c>
      <c r="G28" s="118">
        <v>0</v>
      </c>
      <c r="H28" s="118">
        <v>10</v>
      </c>
      <c r="I28" s="118">
        <v>10</v>
      </c>
      <c r="J28" s="118">
        <v>10</v>
      </c>
      <c r="K28" s="119">
        <f>IF(L28&lt;&gt;"","-","")</f>
      </c>
      <c r="L28" s="120"/>
      <c r="M28" s="121">
        <f t="shared" si="2"/>
        <v>30</v>
      </c>
      <c r="N28" s="122"/>
      <c r="O28" s="123"/>
      <c r="P28" s="124">
        <f ca="1" t="shared" si="3"/>
        <v>30</v>
      </c>
      <c r="Q28" s="109"/>
      <c r="R28" s="76"/>
      <c r="S28" s="219">
        <f t="shared" si="1"/>
      </c>
      <c r="T28" s="218">
        <f t="shared" si="1"/>
      </c>
      <c r="U28" s="218">
        <f t="shared" si="1"/>
      </c>
      <c r="V28" s="126">
        <f t="shared" si="1"/>
      </c>
      <c r="W28" s="126">
        <f t="shared" si="1"/>
      </c>
      <c r="X28" s="127">
        <f t="shared" si="1"/>
      </c>
      <c r="Z28" s="128"/>
      <c r="AA28" s="128"/>
      <c r="AB28" s="128"/>
      <c r="AC28" s="128"/>
      <c r="AD28" s="128"/>
      <c r="AE28" s="128"/>
      <c r="AH28" s="55"/>
      <c r="AI28" s="55"/>
      <c r="AJ28" s="55"/>
      <c r="AK28" s="55"/>
      <c r="AL28" s="88"/>
      <c r="AM28" s="88"/>
      <c r="AN28" s="88"/>
      <c r="AO28" s="60"/>
      <c r="AQ28" s="53">
        <f t="shared" si="4"/>
        <v>4</v>
      </c>
      <c r="AR28" s="55"/>
      <c r="AT28" s="45"/>
      <c r="AU28" s="45"/>
      <c r="AV28" s="88"/>
      <c r="AW28" s="88"/>
      <c r="AX28" s="88"/>
    </row>
    <row r="29" spans="1:50" s="53" customFormat="1" ht="21" customHeight="1" thickBot="1">
      <c r="A29" s="132" t="str">
        <f ca="1" t="shared" si="5"/>
        <v>PDL</v>
      </c>
      <c r="B29" s="133">
        <f ca="1" t="shared" si="5"/>
        <v>49</v>
      </c>
      <c r="C29" s="134">
        <v>6</v>
      </c>
      <c r="D29" s="220" t="str">
        <f ca="1" t="shared" si="6"/>
        <v>BRICARD Raphael</v>
      </c>
      <c r="E29" s="136" t="str">
        <f ca="1" t="shared" si="6"/>
        <v>M</v>
      </c>
      <c r="F29" s="136">
        <v>50</v>
      </c>
      <c r="G29" s="137">
        <v>0</v>
      </c>
      <c r="H29" s="137">
        <v>0</v>
      </c>
      <c r="I29" s="137">
        <v>10</v>
      </c>
      <c r="J29" s="137">
        <v>10</v>
      </c>
      <c r="K29" s="138">
        <v>0</v>
      </c>
      <c r="L29" s="139" t="s">
        <v>128</v>
      </c>
      <c r="M29" s="140">
        <f t="shared" si="2"/>
        <v>20</v>
      </c>
      <c r="N29" s="141"/>
      <c r="O29" s="123"/>
      <c r="P29" s="124">
        <f ca="1" t="shared" si="3"/>
        <v>70</v>
      </c>
      <c r="Q29" s="109"/>
      <c r="R29" s="76"/>
      <c r="S29" s="221">
        <f t="shared" si="1"/>
      </c>
      <c r="T29" s="222" t="s">
        <v>44</v>
      </c>
      <c r="U29" s="223">
        <f t="shared" si="1"/>
      </c>
      <c r="V29" s="143">
        <f t="shared" si="1"/>
      </c>
      <c r="W29" s="143">
        <f t="shared" si="1"/>
      </c>
      <c r="X29" s="144">
        <f t="shared" si="1"/>
      </c>
      <c r="Z29" s="128"/>
      <c r="AA29" s="128"/>
      <c r="AB29" s="128"/>
      <c r="AC29" s="128"/>
      <c r="AD29" s="128"/>
      <c r="AE29" s="128"/>
      <c r="AH29" s="55"/>
      <c r="AI29" s="55"/>
      <c r="AJ29" s="55"/>
      <c r="AK29" s="55"/>
      <c r="AL29" s="88"/>
      <c r="AM29" s="88"/>
      <c r="AN29" s="88"/>
      <c r="AO29" s="60"/>
      <c r="AQ29" s="53">
        <f t="shared" si="4"/>
        <v>5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60"/>
      <c r="B30" s="60"/>
      <c r="C30" s="145" t="s">
        <v>77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6" t="s">
        <v>78</v>
      </c>
      <c r="N30" s="146"/>
      <c r="O30" s="146"/>
      <c r="P30" s="146"/>
      <c r="Q30" s="146"/>
      <c r="R30" s="76"/>
      <c r="AH30" s="55"/>
      <c r="AI30" s="55"/>
      <c r="AJ30" s="55"/>
      <c r="AK30" s="55"/>
      <c r="AL30" s="88"/>
      <c r="AM30" s="88"/>
      <c r="AN30" s="88"/>
      <c r="AO30" s="60"/>
      <c r="AR30" s="45"/>
      <c r="AT30" s="45"/>
      <c r="AU30" s="45"/>
      <c r="AV30" s="88"/>
      <c r="AW30" s="88"/>
      <c r="AX30" s="88"/>
    </row>
    <row r="31" spans="1:50" s="53" customFormat="1" ht="21" customHeight="1">
      <c r="A31" s="60"/>
      <c r="B31" s="60"/>
      <c r="C31" s="147"/>
      <c r="R31" s="148"/>
      <c r="S31" s="55"/>
      <c r="T31" s="55"/>
      <c r="U31" s="55"/>
      <c r="V31" s="55"/>
      <c r="W31" s="55"/>
      <c r="X31" s="55"/>
      <c r="Y31" s="88"/>
      <c r="Z31" s="55"/>
      <c r="AA31" s="55"/>
      <c r="AB31" s="55"/>
      <c r="AC31" s="55"/>
      <c r="AD31" s="55"/>
      <c r="AE31" s="55"/>
      <c r="AH31" s="55"/>
      <c r="AI31" s="55"/>
      <c r="AJ31" s="55"/>
      <c r="AK31" s="55"/>
      <c r="AL31" s="88"/>
      <c r="AM31" s="88"/>
      <c r="AN31" s="88"/>
      <c r="AO31" s="60"/>
      <c r="AR31" s="45"/>
      <c r="AT31" s="45"/>
      <c r="AU31" s="45"/>
      <c r="AV31" s="88"/>
      <c r="AW31" s="88"/>
      <c r="AX31" s="88"/>
    </row>
    <row r="32" spans="1:50" s="53" customFormat="1" ht="21" customHeight="1">
      <c r="A32" s="60"/>
      <c r="B32" s="60"/>
      <c r="C32" s="147"/>
      <c r="R32" s="149"/>
      <c r="S32" s="149"/>
      <c r="T32" s="149"/>
      <c r="U32" s="149"/>
      <c r="V32" s="149"/>
      <c r="W32" s="149"/>
      <c r="X32" s="149"/>
      <c r="Y32" s="149"/>
      <c r="Z32" s="88"/>
      <c r="AA32" s="150"/>
      <c r="AB32" s="150"/>
      <c r="AC32" s="151"/>
      <c r="AD32" s="148"/>
      <c r="AE32" s="148"/>
      <c r="AF32" s="88"/>
      <c r="AG32" s="88"/>
      <c r="AH32" s="88"/>
      <c r="AI32" s="88"/>
      <c r="AN32" s="152"/>
      <c r="AO32" s="152"/>
      <c r="AP32" s="152"/>
      <c r="AR32" s="88"/>
      <c r="AS32" s="88"/>
      <c r="AT32" s="153"/>
      <c r="AU32" s="45"/>
      <c r="AV32" s="45"/>
      <c r="AW32" s="45"/>
      <c r="AX32" s="45"/>
    </row>
    <row r="33" spans="1:50" s="53" customFormat="1" ht="21" customHeight="1">
      <c r="A33" s="60"/>
      <c r="B33" s="60"/>
      <c r="C33" s="147"/>
      <c r="D33" s="60"/>
      <c r="E33" s="60"/>
      <c r="F33" s="60"/>
      <c r="G33" s="60"/>
      <c r="H33" s="60"/>
      <c r="I33" s="60"/>
      <c r="J33" s="60"/>
      <c r="K33" s="60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88"/>
      <c r="AA33" s="150"/>
      <c r="AB33" s="150"/>
      <c r="AC33" s="151"/>
      <c r="AD33" s="148"/>
      <c r="AE33" s="148"/>
      <c r="AF33" s="88"/>
      <c r="AG33" s="88"/>
      <c r="AH33" s="88"/>
      <c r="AI33" s="88"/>
      <c r="AN33" s="152"/>
      <c r="AO33" s="152"/>
      <c r="AP33" s="152"/>
      <c r="AR33" s="88"/>
      <c r="AS33" s="88"/>
      <c r="AT33" s="153"/>
      <c r="AU33" s="45"/>
      <c r="AV33" s="55"/>
      <c r="AW33" s="45"/>
      <c r="AX33" s="45"/>
    </row>
    <row r="34" spans="1:50" s="53" customFormat="1" ht="21" customHeight="1" hidden="1">
      <c r="A34" s="57"/>
      <c r="B34" s="57"/>
      <c r="C34" s="57"/>
      <c r="D34" s="154"/>
      <c r="E34" s="154"/>
      <c r="F34" s="154"/>
      <c r="G34" s="154"/>
      <c r="H34" s="154"/>
      <c r="I34" s="154"/>
      <c r="J34" s="154"/>
      <c r="K34" s="154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  <c r="AR34" s="88"/>
      <c r="AS34" s="88"/>
      <c r="AT34" s="153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COUNT(L35:Z35,Z42:AE42)</f>
        <v>11</v>
      </c>
      <c r="D35" s="90"/>
      <c r="G35" s="157" t="s">
        <v>79</v>
      </c>
      <c r="H35" s="158"/>
      <c r="I35" s="158"/>
      <c r="J35" s="158"/>
      <c r="K35" s="159"/>
      <c r="L35" s="160">
        <v>1</v>
      </c>
      <c r="M35" s="160">
        <v>2</v>
      </c>
      <c r="N35" s="160">
        <v>3</v>
      </c>
      <c r="O35" s="160">
        <v>4</v>
      </c>
      <c r="P35" s="160">
        <v>5</v>
      </c>
      <c r="Q35" s="160">
        <v>6</v>
      </c>
      <c r="R35" s="160">
        <v>7</v>
      </c>
      <c r="S35" s="161">
        <v>8</v>
      </c>
      <c r="T35" s="161"/>
      <c r="U35" s="160">
        <v>9</v>
      </c>
      <c r="V35" s="160"/>
      <c r="W35" s="160">
        <v>10</v>
      </c>
      <c r="X35" s="160"/>
      <c r="Y35" s="160">
        <v>11</v>
      </c>
      <c r="Z35" s="160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3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4" t="s">
        <v>80</v>
      </c>
      <c r="H36" s="165"/>
      <c r="I36" s="165"/>
      <c r="J36" s="165"/>
      <c r="K36" s="166"/>
      <c r="L36" s="160">
        <v>1</v>
      </c>
      <c r="M36" s="160">
        <v>1</v>
      </c>
      <c r="N36" s="160">
        <v>1</v>
      </c>
      <c r="O36" s="160">
        <v>2</v>
      </c>
      <c r="P36" s="160">
        <v>2</v>
      </c>
      <c r="Q36" s="160">
        <v>2</v>
      </c>
      <c r="R36" s="160">
        <v>3</v>
      </c>
      <c r="S36" s="161">
        <v>3</v>
      </c>
      <c r="T36" s="161"/>
      <c r="U36" s="160">
        <v>4</v>
      </c>
      <c r="V36" s="160"/>
      <c r="W36" s="160">
        <v>4</v>
      </c>
      <c r="X36" s="160"/>
      <c r="Y36" s="160">
        <v>5</v>
      </c>
      <c r="Z36" s="160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3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4" t="s">
        <v>81</v>
      </c>
      <c r="H37" s="165"/>
      <c r="I37" s="165"/>
      <c r="J37" s="165"/>
      <c r="K37" s="166"/>
      <c r="L37" s="160">
        <v>1</v>
      </c>
      <c r="M37" s="160">
        <v>1</v>
      </c>
      <c r="N37" s="160">
        <v>1</v>
      </c>
      <c r="O37" s="160">
        <v>2</v>
      </c>
      <c r="P37" s="160">
        <v>2</v>
      </c>
      <c r="Q37" s="160">
        <v>2</v>
      </c>
      <c r="R37" s="160">
        <v>3</v>
      </c>
      <c r="S37" s="161">
        <v>3</v>
      </c>
      <c r="T37" s="161"/>
      <c r="U37" s="160">
        <v>4</v>
      </c>
      <c r="V37" s="160"/>
      <c r="W37" s="160">
        <v>3</v>
      </c>
      <c r="X37" s="160"/>
      <c r="Y37" s="160">
        <v>4</v>
      </c>
      <c r="Z37" s="160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3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67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8">
        <v>0</v>
      </c>
      <c r="M39" s="168">
        <v>0</v>
      </c>
      <c r="N39" s="168">
        <v>0</v>
      </c>
      <c r="O39" s="168">
        <v>0</v>
      </c>
      <c r="P39" s="168">
        <v>7</v>
      </c>
      <c r="Q39" s="168">
        <v>0</v>
      </c>
      <c r="R39" s="168">
        <v>10</v>
      </c>
      <c r="S39" s="168">
        <v>0</v>
      </c>
      <c r="T39" s="168"/>
      <c r="U39" s="168">
        <v>0</v>
      </c>
      <c r="V39" s="168"/>
      <c r="W39" s="168">
        <v>0</v>
      </c>
      <c r="X39" s="168"/>
      <c r="Y39" s="168">
        <v>0</v>
      </c>
      <c r="Z39" s="168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6" ht="15" hidden="1">
      <c r="L40" s="168">
        <v>10</v>
      </c>
      <c r="M40" s="168">
        <v>10</v>
      </c>
      <c r="N40" s="168">
        <v>0</v>
      </c>
      <c r="O40" s="168">
        <v>10</v>
      </c>
      <c r="P40" s="168">
        <v>0</v>
      </c>
      <c r="Q40" s="168">
        <v>10</v>
      </c>
      <c r="R40" s="168">
        <v>0</v>
      </c>
      <c r="S40" s="168">
        <v>10</v>
      </c>
      <c r="T40" s="168"/>
      <c r="U40" s="168">
        <v>10</v>
      </c>
      <c r="V40" s="168"/>
      <c r="W40" s="168">
        <v>10</v>
      </c>
      <c r="X40" s="168"/>
      <c r="Y40" s="168">
        <v>10</v>
      </c>
      <c r="Z40" s="168"/>
    </row>
    <row r="41" ht="5.25" customHeight="1" hidden="1"/>
    <row r="42" spans="4:31" ht="14.25" customHeight="1" hidden="1">
      <c r="D42" s="53"/>
      <c r="Y42" s="3"/>
      <c r="Z42" s="169"/>
      <c r="AA42" s="169"/>
      <c r="AB42" s="169"/>
      <c r="AC42" s="169"/>
      <c r="AD42" s="169"/>
      <c r="AE42" s="169"/>
    </row>
    <row r="43" spans="4:31" ht="15" hidden="1">
      <c r="D43" s="53"/>
      <c r="Z43" s="168"/>
      <c r="AA43" s="168"/>
      <c r="AB43" s="168"/>
      <c r="AC43" s="168"/>
      <c r="AD43" s="168"/>
      <c r="AE43" s="168"/>
    </row>
    <row r="44" spans="26:31" ht="15" hidden="1">
      <c r="Z44" s="168"/>
      <c r="AA44" s="168"/>
      <c r="AB44" s="168"/>
      <c r="AC44" s="168"/>
      <c r="AD44" s="168"/>
      <c r="AE44" s="168"/>
    </row>
    <row r="45" ht="4.5" customHeight="1" hidden="1"/>
    <row r="46" spans="26:31" ht="15" hidden="1">
      <c r="Z46" s="168"/>
      <c r="AA46" s="168"/>
      <c r="AB46" s="168"/>
      <c r="AC46" s="168"/>
      <c r="AD46" s="168"/>
      <c r="AE46" s="168"/>
    </row>
    <row r="47" spans="26:31" ht="15" hidden="1">
      <c r="Z47" s="168"/>
      <c r="AA47" s="168"/>
      <c r="AB47" s="168"/>
      <c r="AC47" s="168"/>
      <c r="AD47" s="168"/>
      <c r="AE47" s="168"/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5" activePane="bottomLeft" state="frozen"/>
      <selection pane="topLeft" activeCell="D9" sqref="D9"/>
      <selection pane="bottomLeft" activeCell="J21" sqref="J21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129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21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70" t="s">
        <v>15</v>
      </c>
      <c r="H8" s="171"/>
      <c r="I8" s="171"/>
      <c r="J8" s="171"/>
      <c r="K8" s="172"/>
      <c r="L8" s="224" t="s">
        <v>22</v>
      </c>
      <c r="M8" s="224" t="s">
        <v>130</v>
      </c>
      <c r="N8" s="224" t="s">
        <v>26</v>
      </c>
      <c r="O8" s="224" t="s">
        <v>131</v>
      </c>
      <c r="P8" s="224" t="s">
        <v>132</v>
      </c>
      <c r="Q8" s="225" t="s">
        <v>25</v>
      </c>
      <c r="R8" s="225" t="s">
        <v>133</v>
      </c>
      <c r="S8" s="224" t="s">
        <v>84</v>
      </c>
      <c r="T8" s="224" t="s">
        <v>27</v>
      </c>
      <c r="U8" s="224" t="s">
        <v>134</v>
      </c>
      <c r="V8" s="225" t="s">
        <v>19</v>
      </c>
      <c r="W8" s="224" t="s">
        <v>23</v>
      </c>
      <c r="X8" s="226" t="s">
        <v>135</v>
      </c>
      <c r="Y8" s="224" t="s">
        <v>86</v>
      </c>
      <c r="Z8" s="224" t="s">
        <v>136</v>
      </c>
      <c r="AA8" s="226" t="s">
        <v>29</v>
      </c>
      <c r="AB8" s="224" t="s">
        <v>137</v>
      </c>
      <c r="AC8" s="225" t="s">
        <v>138</v>
      </c>
      <c r="AD8" s="224" t="s">
        <v>20</v>
      </c>
      <c r="AE8" s="225" t="s">
        <v>113</v>
      </c>
      <c r="AF8" s="224" t="s">
        <v>21</v>
      </c>
      <c r="AG8" s="224" t="s">
        <v>139</v>
      </c>
      <c r="AH8" s="226" t="s">
        <v>140</v>
      </c>
      <c r="AI8" s="226" t="s">
        <v>141</v>
      </c>
      <c r="AJ8" s="224" t="s">
        <v>142</v>
      </c>
      <c r="AK8" s="45"/>
      <c r="AL8" s="45"/>
      <c r="AM8" s="45"/>
      <c r="AN8" s="45"/>
      <c r="AP8" s="227" t="s">
        <v>143</v>
      </c>
      <c r="AQ8" s="228"/>
      <c r="AT8" s="46"/>
    </row>
    <row r="9" spans="1:46" s="53" customFormat="1" ht="18.75" customHeight="1">
      <c r="A9" s="47" t="s">
        <v>32</v>
      </c>
      <c r="B9" s="47">
        <v>49</v>
      </c>
      <c r="C9" s="48">
        <f ca="1">OFFSET(C9,15,0)</f>
        <v>1</v>
      </c>
      <c r="D9" s="229" t="s">
        <v>144</v>
      </c>
      <c r="E9" s="47" t="s">
        <v>34</v>
      </c>
      <c r="F9" s="47">
        <v>66</v>
      </c>
      <c r="G9" s="230" t="s">
        <v>145</v>
      </c>
      <c r="H9" s="231"/>
      <c r="I9" s="231"/>
      <c r="J9" s="231"/>
      <c r="K9" s="232"/>
      <c r="L9" s="233" t="s">
        <v>36</v>
      </c>
      <c r="M9" s="234"/>
      <c r="N9" s="234"/>
      <c r="O9" s="234"/>
      <c r="P9" s="234"/>
      <c r="Q9" s="233"/>
      <c r="R9" s="234"/>
      <c r="S9" s="234"/>
      <c r="T9" s="234"/>
      <c r="U9" s="234"/>
      <c r="V9" s="233"/>
      <c r="W9" s="234"/>
      <c r="X9" s="234"/>
      <c r="Y9" s="234"/>
      <c r="Z9" s="234"/>
      <c r="AA9" s="233"/>
      <c r="AB9" s="234"/>
      <c r="AC9" s="234"/>
      <c r="AD9" s="234"/>
      <c r="AE9" s="233"/>
      <c r="AF9" s="234"/>
      <c r="AG9" s="234"/>
      <c r="AH9" s="234"/>
      <c r="AI9" s="234"/>
      <c r="AJ9" s="234"/>
      <c r="AK9" s="56"/>
      <c r="AL9" s="55"/>
      <c r="AM9" s="56"/>
      <c r="AN9" s="55"/>
      <c r="AP9" s="235" t="s">
        <v>146</v>
      </c>
      <c r="AQ9" s="236">
        <f>IF(E9="M",100,IF(E9=1,100,IF(E9="","",120)))</f>
        <v>100</v>
      </c>
      <c r="AT9" s="59"/>
    </row>
    <row r="10" spans="1:46" s="57" customFormat="1" ht="21" customHeight="1">
      <c r="A10" s="47" t="s">
        <v>32</v>
      </c>
      <c r="B10" s="47">
        <v>72</v>
      </c>
      <c r="C10" s="48">
        <f aca="true" ca="1" t="shared" si="0" ref="C10:C18">OFFSET(C10,15,0)</f>
        <v>2</v>
      </c>
      <c r="D10" s="229" t="s">
        <v>147</v>
      </c>
      <c r="E10" s="47" t="s">
        <v>34</v>
      </c>
      <c r="F10" s="47">
        <v>66</v>
      </c>
      <c r="G10" s="230" t="s">
        <v>148</v>
      </c>
      <c r="H10" s="231"/>
      <c r="I10" s="231"/>
      <c r="J10" s="231"/>
      <c r="K10" s="232"/>
      <c r="L10" s="234"/>
      <c r="M10" s="234"/>
      <c r="N10" s="233" t="s">
        <v>44</v>
      </c>
      <c r="O10" s="234"/>
      <c r="P10" s="234"/>
      <c r="Q10" s="234"/>
      <c r="R10" s="234"/>
      <c r="S10" s="233" t="s">
        <v>44</v>
      </c>
      <c r="T10" s="234"/>
      <c r="U10" s="234"/>
      <c r="V10" s="234"/>
      <c r="W10" s="233" t="s">
        <v>44</v>
      </c>
      <c r="X10" s="234"/>
      <c r="Y10" s="234"/>
      <c r="Z10" s="234"/>
      <c r="AA10" s="234"/>
      <c r="AB10" s="234"/>
      <c r="AC10" s="233"/>
      <c r="AD10" s="234"/>
      <c r="AE10" s="234"/>
      <c r="AF10" s="233" t="s">
        <v>110</v>
      </c>
      <c r="AG10" s="234"/>
      <c r="AH10" s="234"/>
      <c r="AI10" s="234"/>
      <c r="AJ10" s="234"/>
      <c r="AK10" s="56"/>
      <c r="AL10" s="55"/>
      <c r="AM10" s="56"/>
      <c r="AN10" s="55"/>
      <c r="AP10" s="235" t="s">
        <v>149</v>
      </c>
      <c r="AQ10" s="236"/>
      <c r="AT10" s="59"/>
    </row>
    <row r="11" spans="1:46" s="53" customFormat="1" ht="21" customHeight="1">
      <c r="A11" s="47" t="s">
        <v>32</v>
      </c>
      <c r="B11" s="47">
        <v>49</v>
      </c>
      <c r="C11" s="48">
        <f ca="1" t="shared" si="0"/>
        <v>3</v>
      </c>
      <c r="D11" s="237" t="s">
        <v>150</v>
      </c>
      <c r="E11" s="47" t="s">
        <v>34</v>
      </c>
      <c r="F11" s="47">
        <v>66</v>
      </c>
      <c r="G11" s="230" t="s">
        <v>151</v>
      </c>
      <c r="H11" s="231"/>
      <c r="I11" s="231"/>
      <c r="J11" s="231"/>
      <c r="K11" s="232"/>
      <c r="L11" s="233" t="s">
        <v>44</v>
      </c>
      <c r="M11" s="234"/>
      <c r="N11" s="234"/>
      <c r="O11" s="234"/>
      <c r="P11" s="234"/>
      <c r="Q11" s="234"/>
      <c r="R11" s="234"/>
      <c r="S11" s="234"/>
      <c r="T11" s="233" t="s">
        <v>59</v>
      </c>
      <c r="U11" s="234"/>
      <c r="V11" s="234"/>
      <c r="W11" s="234"/>
      <c r="X11" s="234"/>
      <c r="Y11" s="233" t="s">
        <v>59</v>
      </c>
      <c r="Z11" s="234"/>
      <c r="AA11" s="234"/>
      <c r="AB11" s="234"/>
      <c r="AC11" s="234"/>
      <c r="AD11" s="233" t="s">
        <v>44</v>
      </c>
      <c r="AE11" s="234"/>
      <c r="AF11" s="234"/>
      <c r="AG11" s="234"/>
      <c r="AH11" s="233"/>
      <c r="AI11" s="234"/>
      <c r="AJ11" s="234"/>
      <c r="AK11" s="56"/>
      <c r="AL11" s="55"/>
      <c r="AM11" s="56"/>
      <c r="AN11" s="55"/>
      <c r="AP11" s="235" t="s">
        <v>152</v>
      </c>
      <c r="AQ11" s="238"/>
      <c r="AT11" s="59"/>
    </row>
    <row r="12" spans="1:46" s="53" customFormat="1" ht="21" customHeight="1">
      <c r="A12" s="47" t="s">
        <v>32</v>
      </c>
      <c r="B12" s="47">
        <v>49</v>
      </c>
      <c r="C12" s="48">
        <f ca="1" t="shared" si="0"/>
        <v>4</v>
      </c>
      <c r="D12" s="229" t="s">
        <v>153</v>
      </c>
      <c r="E12" s="47" t="s">
        <v>34</v>
      </c>
      <c r="F12" s="47">
        <v>67</v>
      </c>
      <c r="G12" s="230" t="s">
        <v>154</v>
      </c>
      <c r="H12" s="231"/>
      <c r="I12" s="231"/>
      <c r="J12" s="231"/>
      <c r="K12" s="232"/>
      <c r="L12" s="234"/>
      <c r="M12" s="234"/>
      <c r="N12" s="233" t="s">
        <v>49</v>
      </c>
      <c r="O12" s="234"/>
      <c r="P12" s="234"/>
      <c r="Q12" s="234"/>
      <c r="R12" s="233"/>
      <c r="S12" s="234"/>
      <c r="T12" s="234"/>
      <c r="U12" s="234"/>
      <c r="V12" s="233"/>
      <c r="W12" s="234"/>
      <c r="X12" s="234"/>
      <c r="Y12" s="234"/>
      <c r="Z12" s="233" t="s">
        <v>36</v>
      </c>
      <c r="AA12" s="234"/>
      <c r="AB12" s="234"/>
      <c r="AC12" s="234"/>
      <c r="AD12" s="234"/>
      <c r="AE12" s="234"/>
      <c r="AF12" s="234"/>
      <c r="AG12" s="234"/>
      <c r="AH12" s="234"/>
      <c r="AI12" s="233"/>
      <c r="AJ12" s="234"/>
      <c r="AK12" s="56"/>
      <c r="AL12" s="55"/>
      <c r="AM12" s="56"/>
      <c r="AN12" s="55"/>
      <c r="AP12" s="235" t="s">
        <v>155</v>
      </c>
      <c r="AQ12" s="238"/>
      <c r="AT12" s="59"/>
    </row>
    <row r="13" spans="1:46" s="53" customFormat="1" ht="21" customHeight="1">
      <c r="A13" s="47" t="s">
        <v>156</v>
      </c>
      <c r="B13" s="47">
        <v>35</v>
      </c>
      <c r="C13" s="48">
        <f ca="1" t="shared" si="0"/>
        <v>5</v>
      </c>
      <c r="D13" s="237" t="s">
        <v>157</v>
      </c>
      <c r="E13" s="47" t="s">
        <v>34</v>
      </c>
      <c r="F13" s="47">
        <v>68</v>
      </c>
      <c r="G13" s="230" t="s">
        <v>158</v>
      </c>
      <c r="H13" s="231"/>
      <c r="I13" s="231"/>
      <c r="J13" s="231"/>
      <c r="K13" s="232"/>
      <c r="L13" s="234"/>
      <c r="M13" s="234"/>
      <c r="N13" s="234"/>
      <c r="O13" s="233" t="s">
        <v>44</v>
      </c>
      <c r="P13" s="234"/>
      <c r="Q13" s="234"/>
      <c r="R13" s="234"/>
      <c r="S13" s="234"/>
      <c r="T13" s="233" t="s">
        <v>59</v>
      </c>
      <c r="U13" s="234"/>
      <c r="V13" s="234"/>
      <c r="W13" s="234"/>
      <c r="X13" s="234"/>
      <c r="Y13" s="234"/>
      <c r="Z13" s="234"/>
      <c r="AA13" s="233"/>
      <c r="AB13" s="234"/>
      <c r="AC13" s="234"/>
      <c r="AD13" s="234"/>
      <c r="AE13" s="234"/>
      <c r="AF13" s="233" t="s">
        <v>44</v>
      </c>
      <c r="AG13" s="234"/>
      <c r="AH13" s="234"/>
      <c r="AI13" s="234"/>
      <c r="AJ13" s="233" t="s">
        <v>44</v>
      </c>
      <c r="AK13" s="55"/>
      <c r="AL13" s="55"/>
      <c r="AM13" s="55"/>
      <c r="AN13" s="55"/>
      <c r="AP13" s="235" t="s">
        <v>159</v>
      </c>
      <c r="AQ13" s="238"/>
      <c r="AT13" s="59"/>
    </row>
    <row r="14" spans="1:46" s="53" customFormat="1" ht="21" customHeight="1">
      <c r="A14" s="47" t="s">
        <v>156</v>
      </c>
      <c r="B14" s="47">
        <v>35</v>
      </c>
      <c r="C14" s="48">
        <f ca="1">OFFSET(C14,15,0)</f>
        <v>6</v>
      </c>
      <c r="D14" s="229" t="s">
        <v>160</v>
      </c>
      <c r="E14" s="47" t="s">
        <v>34</v>
      </c>
      <c r="F14" s="47">
        <v>71</v>
      </c>
      <c r="G14" s="230" t="s">
        <v>158</v>
      </c>
      <c r="H14" s="231"/>
      <c r="I14" s="231"/>
      <c r="J14" s="231"/>
      <c r="K14" s="232"/>
      <c r="L14" s="234"/>
      <c r="M14" s="234"/>
      <c r="N14" s="234"/>
      <c r="O14" s="234"/>
      <c r="P14" s="234"/>
      <c r="Q14" s="233"/>
      <c r="R14" s="234"/>
      <c r="S14" s="234"/>
      <c r="T14" s="234"/>
      <c r="U14" s="233" t="s">
        <v>36</v>
      </c>
      <c r="V14" s="234"/>
      <c r="W14" s="233" t="s">
        <v>110</v>
      </c>
      <c r="X14" s="234"/>
      <c r="Y14" s="234"/>
      <c r="Z14" s="234"/>
      <c r="AA14" s="234"/>
      <c r="AB14" s="234"/>
      <c r="AC14" s="234"/>
      <c r="AD14" s="233" t="s">
        <v>36</v>
      </c>
      <c r="AE14" s="234"/>
      <c r="AF14" s="234"/>
      <c r="AG14" s="233" t="s">
        <v>44</v>
      </c>
      <c r="AH14" s="234"/>
      <c r="AI14" s="234"/>
      <c r="AJ14" s="234"/>
      <c r="AK14" s="55"/>
      <c r="AL14" s="55"/>
      <c r="AM14" s="55"/>
      <c r="AN14" s="55"/>
      <c r="AP14" s="235" t="s">
        <v>161</v>
      </c>
      <c r="AQ14" s="238"/>
      <c r="AT14" s="59"/>
    </row>
    <row r="15" spans="1:46" s="53" customFormat="1" ht="21" customHeight="1">
      <c r="A15" s="47" t="s">
        <v>32</v>
      </c>
      <c r="B15" s="47">
        <v>85</v>
      </c>
      <c r="C15" s="48">
        <f ca="1" t="shared" si="0"/>
        <v>7</v>
      </c>
      <c r="D15" s="229" t="s">
        <v>162</v>
      </c>
      <c r="E15" s="47" t="s">
        <v>34</v>
      </c>
      <c r="F15" s="47">
        <v>70</v>
      </c>
      <c r="G15" s="230" t="s">
        <v>163</v>
      </c>
      <c r="H15" s="231"/>
      <c r="I15" s="231"/>
      <c r="J15" s="231"/>
      <c r="K15" s="232"/>
      <c r="L15" s="234"/>
      <c r="M15" s="234"/>
      <c r="N15" s="234"/>
      <c r="O15" s="234"/>
      <c r="P15" s="233" t="s">
        <v>45</v>
      </c>
      <c r="Q15" s="234"/>
      <c r="R15" s="234"/>
      <c r="S15" s="233" t="s">
        <v>164</v>
      </c>
      <c r="T15" s="234"/>
      <c r="U15" s="234"/>
      <c r="V15" s="234"/>
      <c r="W15" s="234"/>
      <c r="X15" s="234"/>
      <c r="Y15" s="233" t="s">
        <v>39</v>
      </c>
      <c r="Z15" s="234"/>
      <c r="AA15" s="234"/>
      <c r="AB15" s="233" t="s">
        <v>44</v>
      </c>
      <c r="AC15" s="234"/>
      <c r="AD15" s="234"/>
      <c r="AE15" s="233"/>
      <c r="AF15" s="234"/>
      <c r="AG15" s="234"/>
      <c r="AH15" s="234"/>
      <c r="AI15" s="234"/>
      <c r="AJ15" s="234"/>
      <c r="AK15" s="55"/>
      <c r="AL15" s="55"/>
      <c r="AM15" s="55"/>
      <c r="AN15" s="55"/>
      <c r="AP15" s="235" t="s">
        <v>165</v>
      </c>
      <c r="AQ15" s="238"/>
      <c r="AT15" s="59"/>
    </row>
    <row r="16" spans="1:46" s="53" customFormat="1" ht="21" customHeight="1">
      <c r="A16" s="47" t="s">
        <v>32</v>
      </c>
      <c r="B16" s="47">
        <v>44</v>
      </c>
      <c r="C16" s="48">
        <f ca="1" t="shared" si="0"/>
        <v>8</v>
      </c>
      <c r="D16" s="229" t="s">
        <v>166</v>
      </c>
      <c r="E16" s="47" t="s">
        <v>34</v>
      </c>
      <c r="F16" s="47">
        <v>70</v>
      </c>
      <c r="G16" s="230" t="s">
        <v>167</v>
      </c>
      <c r="H16" s="231"/>
      <c r="I16" s="231"/>
      <c r="J16" s="231"/>
      <c r="K16" s="232"/>
      <c r="L16" s="234"/>
      <c r="M16" s="233" t="s">
        <v>36</v>
      </c>
      <c r="N16" s="234"/>
      <c r="O16" s="234"/>
      <c r="P16" s="234"/>
      <c r="Q16" s="234"/>
      <c r="R16" s="233"/>
      <c r="S16" s="234"/>
      <c r="T16" s="234"/>
      <c r="U16" s="234"/>
      <c r="V16" s="234"/>
      <c r="W16" s="234"/>
      <c r="X16" s="233"/>
      <c r="Y16" s="234"/>
      <c r="Z16" s="234"/>
      <c r="AA16" s="234"/>
      <c r="AB16" s="234"/>
      <c r="AC16" s="233"/>
      <c r="AD16" s="234"/>
      <c r="AE16" s="234"/>
      <c r="AF16" s="234"/>
      <c r="AG16" s="234"/>
      <c r="AH16" s="233"/>
      <c r="AI16" s="234"/>
      <c r="AJ16" s="234"/>
      <c r="AK16" s="55"/>
      <c r="AL16" s="55"/>
      <c r="AM16" s="55"/>
      <c r="AN16" s="55"/>
      <c r="AP16" s="235" t="s">
        <v>168</v>
      </c>
      <c r="AQ16" s="238"/>
      <c r="AT16" s="59"/>
    </row>
    <row r="17" spans="1:50" s="53" customFormat="1" ht="21" customHeight="1">
      <c r="A17" s="47" t="s">
        <v>32</v>
      </c>
      <c r="B17" s="47">
        <v>49</v>
      </c>
      <c r="C17" s="48">
        <f ca="1" t="shared" si="0"/>
        <v>9</v>
      </c>
      <c r="D17" s="237" t="s">
        <v>169</v>
      </c>
      <c r="E17" s="47" t="s">
        <v>34</v>
      </c>
      <c r="F17" s="47">
        <v>70</v>
      </c>
      <c r="G17" s="230" t="s">
        <v>170</v>
      </c>
      <c r="H17" s="231"/>
      <c r="I17" s="231"/>
      <c r="J17" s="231"/>
      <c r="K17" s="232"/>
      <c r="L17" s="234"/>
      <c r="M17" s="234"/>
      <c r="N17" s="234"/>
      <c r="O17" s="233" t="s">
        <v>36</v>
      </c>
      <c r="P17" s="234"/>
      <c r="Q17" s="234"/>
      <c r="R17" s="234"/>
      <c r="S17" s="234"/>
      <c r="T17" s="234"/>
      <c r="U17" s="233" t="s">
        <v>44</v>
      </c>
      <c r="V17" s="234"/>
      <c r="W17" s="234"/>
      <c r="X17" s="233"/>
      <c r="Y17" s="234"/>
      <c r="Z17" s="234"/>
      <c r="AA17" s="234"/>
      <c r="AB17" s="233" t="s">
        <v>36</v>
      </c>
      <c r="AC17" s="234"/>
      <c r="AD17" s="234"/>
      <c r="AE17" s="234"/>
      <c r="AF17" s="234"/>
      <c r="AG17" s="234"/>
      <c r="AH17" s="234"/>
      <c r="AI17" s="233"/>
      <c r="AJ17" s="234"/>
      <c r="AK17" s="54"/>
      <c r="AL17" s="55"/>
      <c r="AM17" s="55"/>
      <c r="AN17" s="55"/>
      <c r="AO17" s="55"/>
      <c r="AP17" s="235" t="s">
        <v>171</v>
      </c>
      <c r="AQ17" s="238"/>
      <c r="AT17" s="55"/>
      <c r="AU17" s="71"/>
      <c r="AV17" s="71"/>
      <c r="AW17" s="71"/>
      <c r="AX17" s="71"/>
    </row>
    <row r="18" spans="1:50" s="53" customFormat="1" ht="21" customHeight="1">
      <c r="A18" s="47" t="s">
        <v>156</v>
      </c>
      <c r="B18" s="47">
        <v>35</v>
      </c>
      <c r="C18" s="48">
        <f ca="1" t="shared" si="0"/>
        <v>10</v>
      </c>
      <c r="D18" s="229" t="s">
        <v>172</v>
      </c>
      <c r="E18" s="239" t="s">
        <v>34</v>
      </c>
      <c r="F18" s="239">
        <v>71</v>
      </c>
      <c r="G18" s="230" t="s">
        <v>173</v>
      </c>
      <c r="H18" s="231"/>
      <c r="I18" s="231"/>
      <c r="J18" s="231"/>
      <c r="K18" s="232"/>
      <c r="L18" s="234"/>
      <c r="M18" s="233" t="s">
        <v>44</v>
      </c>
      <c r="N18" s="234"/>
      <c r="O18" s="234"/>
      <c r="P18" s="233" t="s">
        <v>44</v>
      </c>
      <c r="Q18" s="234"/>
      <c r="R18" s="234"/>
      <c r="S18" s="234"/>
      <c r="T18" s="234"/>
      <c r="U18" s="234"/>
      <c r="V18" s="234"/>
      <c r="W18" s="234"/>
      <c r="X18" s="234"/>
      <c r="Y18" s="234"/>
      <c r="Z18" s="233" t="s">
        <v>44</v>
      </c>
      <c r="AA18" s="234"/>
      <c r="AB18" s="234"/>
      <c r="AC18" s="234"/>
      <c r="AD18" s="234"/>
      <c r="AE18" s="234"/>
      <c r="AF18" s="234"/>
      <c r="AG18" s="233" t="s">
        <v>36</v>
      </c>
      <c r="AH18" s="234"/>
      <c r="AI18" s="234"/>
      <c r="AJ18" s="233" t="s">
        <v>110</v>
      </c>
      <c r="AK18" s="68"/>
      <c r="AL18" s="55"/>
      <c r="AM18" s="55"/>
      <c r="AN18" s="55"/>
      <c r="AO18" s="55"/>
      <c r="AP18" s="240" t="s">
        <v>174</v>
      </c>
      <c r="AQ18" s="238"/>
      <c r="AT18" s="55"/>
      <c r="AU18" s="71"/>
      <c r="AV18" s="76"/>
      <c r="AW18" s="76"/>
      <c r="AX18" s="76"/>
    </row>
    <row r="19" spans="1:50" s="53" customFormat="1" ht="18" customHeight="1" thickBot="1">
      <c r="A19" s="241"/>
      <c r="B19" s="241"/>
      <c r="C19" s="61"/>
      <c r="D19" s="88"/>
      <c r="E19" s="67"/>
      <c r="F19" s="67"/>
      <c r="G19" s="62"/>
      <c r="H19" s="62"/>
      <c r="I19" s="62"/>
      <c r="J19" s="62"/>
      <c r="K19" s="62"/>
      <c r="L19" s="54"/>
      <c r="M19" s="68"/>
      <c r="N19" s="54"/>
      <c r="O19" s="54"/>
      <c r="P19" s="68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61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242"/>
      <c r="AQ19" s="238"/>
      <c r="AT19" s="55"/>
      <c r="AU19" s="71"/>
      <c r="AV19" s="76"/>
      <c r="AW19" s="76"/>
      <c r="AX19" s="76"/>
    </row>
    <row r="20" spans="2:48" s="53" customFormat="1" ht="21" customHeight="1" thickBot="1">
      <c r="B20" s="60"/>
      <c r="C20" s="60"/>
      <c r="D20" s="243" t="s">
        <v>112</v>
      </c>
      <c r="E20" s="243"/>
      <c r="F20" s="243"/>
      <c r="G20" s="225" t="s">
        <v>16</v>
      </c>
      <c r="H20" s="225" t="s">
        <v>175</v>
      </c>
      <c r="I20" s="226" t="s">
        <v>176</v>
      </c>
      <c r="J20" s="225" t="s">
        <v>177</v>
      </c>
      <c r="K20" s="226" t="s">
        <v>30</v>
      </c>
      <c r="L20" s="226" t="s">
        <v>24</v>
      </c>
      <c r="M20" s="225" t="s">
        <v>28</v>
      </c>
      <c r="N20" s="225" t="s">
        <v>83</v>
      </c>
      <c r="O20" s="226" t="s">
        <v>18</v>
      </c>
      <c r="P20" s="226" t="s">
        <v>85</v>
      </c>
      <c r="V20" s="54"/>
      <c r="W20" s="54"/>
      <c r="X20" s="54"/>
      <c r="Y20" s="54"/>
      <c r="Z20" s="244" t="s">
        <v>62</v>
      </c>
      <c r="AA20" s="245"/>
      <c r="AB20" s="245"/>
      <c r="AC20" s="245"/>
      <c r="AD20" s="245"/>
      <c r="AE20" s="246"/>
      <c r="AM20" s="71"/>
      <c r="AN20" s="71"/>
      <c r="AP20" s="238"/>
      <c r="AQ20" s="55"/>
      <c r="AR20" s="55"/>
      <c r="AS20" s="55"/>
      <c r="AU20" s="76"/>
      <c r="AV20" s="76"/>
    </row>
    <row r="21" spans="2:47" s="53" customFormat="1" ht="21" customHeight="1" thickBot="1">
      <c r="B21" s="60"/>
      <c r="C21" s="60"/>
      <c r="D21" s="243"/>
      <c r="E21" s="243"/>
      <c r="F21" s="243"/>
      <c r="G21" s="224" t="s">
        <v>178</v>
      </c>
      <c r="H21" s="225" t="s">
        <v>179</v>
      </c>
      <c r="I21" s="226" t="s">
        <v>17</v>
      </c>
      <c r="J21" s="247" t="s">
        <v>180</v>
      </c>
      <c r="K21" s="226" t="s">
        <v>181</v>
      </c>
      <c r="L21" s="226" t="s">
        <v>182</v>
      </c>
      <c r="M21" s="224" t="s">
        <v>87</v>
      </c>
      <c r="N21" s="225" t="s">
        <v>183</v>
      </c>
      <c r="O21" s="225" t="s">
        <v>184</v>
      </c>
      <c r="P21" s="226" t="s">
        <v>185</v>
      </c>
      <c r="S21" s="82"/>
      <c r="T21" s="82"/>
      <c r="U21" s="82"/>
      <c r="V21" s="82"/>
      <c r="W21" s="82"/>
      <c r="X21" s="82"/>
      <c r="Z21" s="197">
        <v>20</v>
      </c>
      <c r="AA21" s="198">
        <v>20</v>
      </c>
      <c r="AB21" s="198"/>
      <c r="AC21" s="198"/>
      <c r="AD21" s="198"/>
      <c r="AE21" s="199"/>
      <c r="AM21" s="88"/>
      <c r="AN21" s="88"/>
      <c r="AP21" s="248" t="s">
        <v>186</v>
      </c>
      <c r="AQ21" s="238"/>
      <c r="AT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194" t="s">
        <v>115</v>
      </c>
      <c r="T22" s="195"/>
      <c r="U22" s="195"/>
      <c r="V22" s="195"/>
      <c r="W22" s="195"/>
      <c r="X22" s="196"/>
      <c r="Z22" s="93" t="s">
        <v>63</v>
      </c>
      <c r="AA22" s="94"/>
      <c r="AB22" s="94"/>
      <c r="AC22" s="94"/>
      <c r="AD22" s="94"/>
      <c r="AE22" s="95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249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250" t="s">
        <v>178</v>
      </c>
      <c r="T23" s="251" t="s">
        <v>87</v>
      </c>
      <c r="U23" s="251"/>
      <c r="V23" s="251"/>
      <c r="W23" s="251"/>
      <c r="X23" s="252"/>
      <c r="Z23" s="253" t="s">
        <v>187</v>
      </c>
      <c r="AA23" s="254" t="s">
        <v>188</v>
      </c>
      <c r="AB23" s="254"/>
      <c r="AC23" s="254"/>
      <c r="AD23" s="254"/>
      <c r="AE23" s="255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49</v>
      </c>
      <c r="C24" s="117">
        <v>1</v>
      </c>
      <c r="D24" s="229" t="str">
        <f ca="1">OFFSET(D24,-15,0)</f>
        <v>MARTIN Clement</v>
      </c>
      <c r="E24" s="256" t="str">
        <f ca="1">OFFSET(E24,-15,0)</f>
        <v>M</v>
      </c>
      <c r="F24" s="47">
        <v>97</v>
      </c>
      <c r="G24" s="118">
        <v>10</v>
      </c>
      <c r="H24" s="118" t="str">
        <f>IF(L24&lt;&gt;"","-","")</f>
        <v>-</v>
      </c>
      <c r="I24" s="118" t="str">
        <f>IF(L24&lt;&gt;"","-","")</f>
        <v>-</v>
      </c>
      <c r="J24" s="118" t="str">
        <f>IF(L24&lt;&gt;"","-","")</f>
        <v>-</v>
      </c>
      <c r="K24" s="257" t="str">
        <f>IF(L24&lt;&gt;"","-","")</f>
        <v>-</v>
      </c>
      <c r="L24" s="120" t="s">
        <v>76</v>
      </c>
      <c r="M24" s="121">
        <f>SUM(G24:K24)</f>
        <v>10</v>
      </c>
      <c r="N24" s="122"/>
      <c r="O24" s="123"/>
      <c r="P24" s="129">
        <f aca="true" ca="1" t="shared" si="1" ref="P24:P33">SUM(OFFSET(P24,0,-10),OFFSET(P24,0,-3))</f>
        <v>107</v>
      </c>
      <c r="Q24" s="258"/>
      <c r="R24" s="76"/>
      <c r="S24" s="209"/>
      <c r="T24" s="259"/>
      <c r="U24" s="206"/>
      <c r="V24" s="206"/>
      <c r="W24" s="206"/>
      <c r="X24" s="207"/>
      <c r="Z24" s="208"/>
      <c r="AA24" s="206"/>
      <c r="AB24" s="206"/>
      <c r="AC24" s="206"/>
      <c r="AD24" s="206"/>
      <c r="AE24" s="207"/>
      <c r="AN24" s="88"/>
      <c r="AO24" s="60"/>
      <c r="AQ24" s="238">
        <f aca="true" t="shared" si="2" ref="AQ24:AQ33">COUNT(G24:K24)</f>
        <v>1</v>
      </c>
    </row>
    <row r="25" spans="1:43" s="53" customFormat="1" ht="21" customHeight="1">
      <c r="A25" s="115" t="str">
        <f aca="true" ca="1" t="shared" si="3" ref="A25:B33">OFFSET(A25,-15,0)</f>
        <v>PDL</v>
      </c>
      <c r="B25" s="116">
        <f ca="1" t="shared" si="3"/>
        <v>72</v>
      </c>
      <c r="C25" s="117">
        <v>2</v>
      </c>
      <c r="D25" s="229" t="str">
        <f aca="true" ca="1" t="shared" si="4" ref="D25:E33">OFFSET(D25,-15,0)</f>
        <v>MERCEUR Yannick</v>
      </c>
      <c r="E25" s="256" t="str">
        <f ca="1" t="shared" si="4"/>
        <v>M</v>
      </c>
      <c r="F25" s="47">
        <v>60</v>
      </c>
      <c r="G25" s="118">
        <v>0</v>
      </c>
      <c r="H25" s="118">
        <v>0</v>
      </c>
      <c r="I25" s="118">
        <v>0</v>
      </c>
      <c r="J25" s="118">
        <v>10</v>
      </c>
      <c r="K25" s="257">
        <v>0</v>
      </c>
      <c r="L25" s="120" t="s">
        <v>74</v>
      </c>
      <c r="M25" s="121">
        <f aca="true" t="shared" si="5" ref="M25:M33">SUM(G25:K25)</f>
        <v>10</v>
      </c>
      <c r="N25" s="122"/>
      <c r="O25" s="123"/>
      <c r="P25" s="124">
        <f ca="1" t="shared" si="1"/>
        <v>70</v>
      </c>
      <c r="Q25" s="258"/>
      <c r="R25" s="76"/>
      <c r="S25" s="208" t="s">
        <v>44</v>
      </c>
      <c r="T25" s="259"/>
      <c r="U25" s="206"/>
      <c r="V25" s="206"/>
      <c r="W25" s="206"/>
      <c r="X25" s="207"/>
      <c r="Z25" s="208"/>
      <c r="AA25" s="206"/>
      <c r="AB25" s="206"/>
      <c r="AC25" s="206"/>
      <c r="AD25" s="206"/>
      <c r="AE25" s="207"/>
      <c r="AM25" s="88"/>
      <c r="AN25" s="88"/>
      <c r="AO25" s="60"/>
      <c r="AQ25" s="238">
        <f t="shared" si="2"/>
        <v>5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49</v>
      </c>
      <c r="C26" s="117">
        <v>3</v>
      </c>
      <c r="D26" s="237" t="str">
        <f ca="1" t="shared" si="4"/>
        <v>TRICOIRE Jordan</v>
      </c>
      <c r="E26" s="256" t="str">
        <f ca="1" t="shared" si="4"/>
        <v>M</v>
      </c>
      <c r="F26" s="47">
        <v>27</v>
      </c>
      <c r="G26" s="118">
        <v>0</v>
      </c>
      <c r="H26" s="118">
        <v>0</v>
      </c>
      <c r="I26" s="118">
        <v>0</v>
      </c>
      <c r="J26" s="118">
        <v>0</v>
      </c>
      <c r="K26" s="257">
        <f aca="true" t="shared" si="6" ref="K26:K31">IF(L26&lt;&gt;"","-","")</f>
      </c>
      <c r="L26" s="120"/>
      <c r="M26" s="121">
        <f t="shared" si="5"/>
        <v>0</v>
      </c>
      <c r="N26" s="122"/>
      <c r="O26" s="123"/>
      <c r="P26" s="124">
        <f ca="1" t="shared" si="1"/>
        <v>27</v>
      </c>
      <c r="Q26" s="258"/>
      <c r="R26" s="76"/>
      <c r="S26" s="209"/>
      <c r="T26" s="259"/>
      <c r="U26" s="206"/>
      <c r="V26" s="206"/>
      <c r="W26" s="206"/>
      <c r="X26" s="207"/>
      <c r="Z26" s="208"/>
      <c r="AA26" s="206"/>
      <c r="AB26" s="206"/>
      <c r="AC26" s="206"/>
      <c r="AD26" s="206"/>
      <c r="AE26" s="207"/>
      <c r="AM26" s="88"/>
      <c r="AN26" s="88"/>
      <c r="AO26" s="60"/>
      <c r="AQ26" s="238">
        <f t="shared" si="2"/>
        <v>4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PDL</v>
      </c>
      <c r="B27" s="116">
        <f ca="1" t="shared" si="3"/>
        <v>49</v>
      </c>
      <c r="C27" s="117">
        <v>4</v>
      </c>
      <c r="D27" s="229" t="str">
        <f ca="1" t="shared" si="4"/>
        <v>OLIVEIRA Aymeric</v>
      </c>
      <c r="E27" s="256" t="str">
        <f ca="1" t="shared" si="4"/>
        <v>M</v>
      </c>
      <c r="F27" s="47">
        <v>84</v>
      </c>
      <c r="G27" s="118">
        <v>10</v>
      </c>
      <c r="H27" s="118">
        <v>10</v>
      </c>
      <c r="I27" s="118" t="str">
        <f>IF(L27&lt;&gt;"","-","")</f>
        <v>-</v>
      </c>
      <c r="J27" s="118" t="str">
        <f>IF(L27&lt;&gt;"","-","")</f>
        <v>-</v>
      </c>
      <c r="K27" s="257" t="str">
        <f t="shared" si="6"/>
        <v>-</v>
      </c>
      <c r="L27" s="120" t="s">
        <v>76</v>
      </c>
      <c r="M27" s="121">
        <f t="shared" si="5"/>
        <v>20</v>
      </c>
      <c r="N27" s="122"/>
      <c r="O27" s="123"/>
      <c r="P27" s="129">
        <f ca="1" t="shared" si="1"/>
        <v>104</v>
      </c>
      <c r="Q27" s="258"/>
      <c r="R27" s="76"/>
      <c r="S27" s="209"/>
      <c r="T27" s="259"/>
      <c r="U27" s="206"/>
      <c r="V27" s="206"/>
      <c r="W27" s="206"/>
      <c r="X27" s="207"/>
      <c r="Z27" s="208"/>
      <c r="AA27" s="206"/>
      <c r="AB27" s="206"/>
      <c r="AC27" s="206"/>
      <c r="AD27" s="206"/>
      <c r="AE27" s="207"/>
      <c r="AM27" s="88"/>
      <c r="AN27" s="88"/>
      <c r="AO27" s="60"/>
      <c r="AQ27" s="238">
        <f t="shared" si="2"/>
        <v>2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BRE</v>
      </c>
      <c r="B28" s="116">
        <f ca="1" t="shared" si="3"/>
        <v>35</v>
      </c>
      <c r="C28" s="117">
        <v>5</v>
      </c>
      <c r="D28" s="237" t="str">
        <f ca="1" t="shared" si="4"/>
        <v>MORGADO DAS NEVES Inacio Bruno</v>
      </c>
      <c r="E28" s="256" t="str">
        <f ca="1" t="shared" si="4"/>
        <v>M</v>
      </c>
      <c r="F28" s="47">
        <v>0</v>
      </c>
      <c r="G28" s="118">
        <v>0</v>
      </c>
      <c r="H28" s="118">
        <v>0</v>
      </c>
      <c r="I28" s="118">
        <v>0</v>
      </c>
      <c r="J28" s="118">
        <v>0</v>
      </c>
      <c r="K28" s="257">
        <v>0</v>
      </c>
      <c r="L28" s="120" t="s">
        <v>74</v>
      </c>
      <c r="M28" s="121">
        <f t="shared" si="5"/>
        <v>0</v>
      </c>
      <c r="N28" s="122"/>
      <c r="O28" s="123"/>
      <c r="P28" s="124">
        <f ca="1" t="shared" si="1"/>
        <v>0</v>
      </c>
      <c r="Q28" s="258"/>
      <c r="R28" s="76"/>
      <c r="S28" s="209"/>
      <c r="T28" s="259"/>
      <c r="U28" s="206"/>
      <c r="V28" s="206"/>
      <c r="W28" s="206"/>
      <c r="X28" s="207"/>
      <c r="Z28" s="208" t="s">
        <v>44</v>
      </c>
      <c r="AA28" s="206"/>
      <c r="AB28" s="206"/>
      <c r="AC28" s="206"/>
      <c r="AD28" s="206"/>
      <c r="AE28" s="207"/>
      <c r="AM28" s="88"/>
      <c r="AN28" s="88"/>
      <c r="AO28" s="60"/>
      <c r="AQ28" s="238">
        <f t="shared" si="2"/>
        <v>5</v>
      </c>
      <c r="AR28" s="55"/>
      <c r="AT28" s="45"/>
      <c r="AU28" s="45"/>
      <c r="AV28" s="88"/>
      <c r="AW28" s="88"/>
      <c r="AX28" s="88"/>
    </row>
    <row r="29" spans="1:44" s="53" customFormat="1" ht="21" customHeight="1">
      <c r="A29" s="115" t="str">
        <f ca="1" t="shared" si="3"/>
        <v>BRE</v>
      </c>
      <c r="B29" s="116">
        <f ca="1" t="shared" si="3"/>
        <v>35</v>
      </c>
      <c r="C29" s="117">
        <v>6</v>
      </c>
      <c r="D29" s="229" t="str">
        <f ca="1" t="shared" si="4"/>
        <v>DUPUY Gaetan</v>
      </c>
      <c r="E29" s="256" t="str">
        <f ca="1" t="shared" si="4"/>
        <v>M</v>
      </c>
      <c r="F29" s="47">
        <v>0</v>
      </c>
      <c r="G29" s="118">
        <v>10</v>
      </c>
      <c r="H29" s="118">
        <v>10</v>
      </c>
      <c r="I29" s="118">
        <v>10</v>
      </c>
      <c r="J29" s="118">
        <v>0</v>
      </c>
      <c r="K29" s="257">
        <v>10</v>
      </c>
      <c r="L29" s="120" t="s">
        <v>74</v>
      </c>
      <c r="M29" s="121">
        <f t="shared" si="5"/>
        <v>40</v>
      </c>
      <c r="N29" s="122"/>
      <c r="O29" s="123"/>
      <c r="P29" s="124">
        <f ca="1" t="shared" si="1"/>
        <v>40</v>
      </c>
      <c r="Q29" s="109"/>
      <c r="R29" s="76"/>
      <c r="S29" s="209"/>
      <c r="T29" s="206" t="s">
        <v>110</v>
      </c>
      <c r="U29" s="206"/>
      <c r="V29" s="206"/>
      <c r="W29" s="206"/>
      <c r="X29" s="207"/>
      <c r="Z29" s="208"/>
      <c r="AA29" s="206"/>
      <c r="AB29" s="206"/>
      <c r="AC29" s="206"/>
      <c r="AD29" s="206"/>
      <c r="AE29" s="207"/>
      <c r="AM29" s="88"/>
      <c r="AN29" s="88"/>
      <c r="AO29" s="60"/>
      <c r="AQ29" s="238">
        <f t="shared" si="2"/>
        <v>5</v>
      </c>
      <c r="AR29" s="45"/>
    </row>
    <row r="30" spans="1:44" s="53" customFormat="1" ht="21" customHeight="1">
      <c r="A30" s="115" t="str">
        <f ca="1" t="shared" si="3"/>
        <v>PDL</v>
      </c>
      <c r="B30" s="116">
        <f ca="1" t="shared" si="3"/>
        <v>85</v>
      </c>
      <c r="C30" s="117">
        <v>7</v>
      </c>
      <c r="D30" s="229" t="str">
        <f ca="1" t="shared" si="4"/>
        <v>CADEAU Alexis</v>
      </c>
      <c r="E30" s="256" t="str">
        <f ca="1" t="shared" si="4"/>
        <v>M</v>
      </c>
      <c r="F30" s="47">
        <v>71</v>
      </c>
      <c r="G30" s="118">
        <v>7</v>
      </c>
      <c r="H30" s="118">
        <v>0</v>
      </c>
      <c r="I30" s="118">
        <v>10</v>
      </c>
      <c r="J30" s="118">
        <v>0</v>
      </c>
      <c r="K30" s="257">
        <v>0</v>
      </c>
      <c r="L30" s="120" t="s">
        <v>74</v>
      </c>
      <c r="M30" s="121">
        <f t="shared" si="5"/>
        <v>17</v>
      </c>
      <c r="N30" s="122"/>
      <c r="O30" s="123"/>
      <c r="P30" s="124">
        <f ca="1" t="shared" si="1"/>
        <v>88</v>
      </c>
      <c r="Q30" s="109"/>
      <c r="R30" s="76"/>
      <c r="S30" s="209"/>
      <c r="T30" s="206" t="s">
        <v>44</v>
      </c>
      <c r="U30" s="206"/>
      <c r="V30" s="206"/>
      <c r="W30" s="206"/>
      <c r="X30" s="207"/>
      <c r="Z30" s="208"/>
      <c r="AA30" s="206"/>
      <c r="AB30" s="206"/>
      <c r="AC30" s="206"/>
      <c r="AD30" s="206"/>
      <c r="AE30" s="207"/>
      <c r="AM30" s="88"/>
      <c r="AN30" s="88"/>
      <c r="AO30" s="60"/>
      <c r="AQ30" s="238">
        <f t="shared" si="2"/>
        <v>5</v>
      </c>
      <c r="AR30" s="45"/>
    </row>
    <row r="31" spans="1:44" s="53" customFormat="1" ht="21" customHeight="1">
      <c r="A31" s="115" t="str">
        <f ca="1" t="shared" si="3"/>
        <v>PDL</v>
      </c>
      <c r="B31" s="116">
        <f ca="1" t="shared" si="3"/>
        <v>44</v>
      </c>
      <c r="C31" s="117">
        <v>8</v>
      </c>
      <c r="D31" s="229" t="str">
        <f ca="1" t="shared" si="4"/>
        <v>LE NADER Clement</v>
      </c>
      <c r="E31" s="256" t="str">
        <f ca="1" t="shared" si="4"/>
        <v>M</v>
      </c>
      <c r="F31" s="47">
        <v>60</v>
      </c>
      <c r="G31" s="118">
        <v>10</v>
      </c>
      <c r="H31" s="118" t="str">
        <f>IF(L31&lt;&gt;"","-","")</f>
        <v>-</v>
      </c>
      <c r="I31" s="118" t="str">
        <f>IF(L31&lt;&gt;"","-","")</f>
        <v>-</v>
      </c>
      <c r="J31" s="118" t="str">
        <f>IF(L31&lt;&gt;"","-","")</f>
        <v>-</v>
      </c>
      <c r="K31" s="257" t="str">
        <f t="shared" si="6"/>
        <v>-</v>
      </c>
      <c r="L31" s="120" t="s">
        <v>75</v>
      </c>
      <c r="M31" s="121">
        <f t="shared" si="5"/>
        <v>10</v>
      </c>
      <c r="N31" s="122"/>
      <c r="O31" s="123"/>
      <c r="P31" s="124">
        <f ca="1" t="shared" si="1"/>
        <v>70</v>
      </c>
      <c r="Q31" s="258"/>
      <c r="R31" s="76"/>
      <c r="S31" s="209"/>
      <c r="T31" s="259"/>
      <c r="U31" s="206"/>
      <c r="V31" s="206"/>
      <c r="W31" s="206"/>
      <c r="X31" s="207"/>
      <c r="Z31" s="208"/>
      <c r="AA31" s="206"/>
      <c r="AB31" s="206"/>
      <c r="AC31" s="206"/>
      <c r="AD31" s="206"/>
      <c r="AE31" s="207"/>
      <c r="AM31" s="88"/>
      <c r="AN31" s="88"/>
      <c r="AO31" s="60"/>
      <c r="AQ31" s="238">
        <f t="shared" si="2"/>
        <v>1</v>
      </c>
      <c r="AR31" s="45"/>
    </row>
    <row r="32" spans="1:45" s="53" customFormat="1" ht="21" customHeight="1">
      <c r="A32" s="115" t="str">
        <f ca="1" t="shared" si="3"/>
        <v>PDL</v>
      </c>
      <c r="B32" s="116">
        <f ca="1" t="shared" si="3"/>
        <v>49</v>
      </c>
      <c r="C32" s="117">
        <v>9</v>
      </c>
      <c r="D32" s="237" t="str">
        <f ca="1" t="shared" si="4"/>
        <v>LEBRUN Pierre</v>
      </c>
      <c r="E32" s="256" t="str">
        <f ca="1" t="shared" si="4"/>
        <v>M</v>
      </c>
      <c r="F32" s="47">
        <v>20</v>
      </c>
      <c r="G32" s="118">
        <v>10</v>
      </c>
      <c r="H32" s="118">
        <v>0</v>
      </c>
      <c r="I32" s="118">
        <v>10</v>
      </c>
      <c r="J32" s="118">
        <v>10</v>
      </c>
      <c r="K32" s="257">
        <v>10</v>
      </c>
      <c r="L32" s="120" t="s">
        <v>74</v>
      </c>
      <c r="M32" s="121">
        <f t="shared" si="5"/>
        <v>40</v>
      </c>
      <c r="N32" s="122"/>
      <c r="O32" s="123"/>
      <c r="P32" s="108">
        <f ca="1" t="shared" si="1"/>
        <v>60</v>
      </c>
      <c r="Q32" s="109"/>
      <c r="R32" s="149"/>
      <c r="S32" s="208" t="s">
        <v>49</v>
      </c>
      <c r="T32" s="259"/>
      <c r="U32" s="206"/>
      <c r="V32" s="206"/>
      <c r="W32" s="206"/>
      <c r="X32" s="207"/>
      <c r="Z32" s="208"/>
      <c r="AA32" s="206" t="s">
        <v>36</v>
      </c>
      <c r="AB32" s="206"/>
      <c r="AC32" s="206"/>
      <c r="AD32" s="206"/>
      <c r="AE32" s="207"/>
      <c r="AN32" s="152"/>
      <c r="AO32" s="152"/>
      <c r="AP32" s="152"/>
      <c r="AQ32" s="238">
        <f t="shared" si="2"/>
        <v>5</v>
      </c>
      <c r="AR32" s="88"/>
      <c r="AS32" s="88"/>
    </row>
    <row r="33" spans="1:45" s="53" customFormat="1" ht="21" customHeight="1" thickBot="1">
      <c r="A33" s="132" t="str">
        <f ca="1" t="shared" si="3"/>
        <v>BRE</v>
      </c>
      <c r="B33" s="133">
        <f ca="1" t="shared" si="3"/>
        <v>35</v>
      </c>
      <c r="C33" s="134">
        <v>10</v>
      </c>
      <c r="D33" s="260" t="str">
        <f ca="1" t="shared" si="4"/>
        <v>PAJAUD Antoine</v>
      </c>
      <c r="E33" s="261" t="str">
        <f ca="1" t="shared" si="4"/>
        <v>M</v>
      </c>
      <c r="F33" s="136">
        <v>20</v>
      </c>
      <c r="G33" s="137">
        <v>0</v>
      </c>
      <c r="H33" s="137">
        <v>0</v>
      </c>
      <c r="I33" s="137">
        <v>0</v>
      </c>
      <c r="J33" s="137">
        <v>10</v>
      </c>
      <c r="K33" s="262">
        <v>10</v>
      </c>
      <c r="L33" s="139" t="s">
        <v>74</v>
      </c>
      <c r="M33" s="140">
        <f t="shared" si="5"/>
        <v>20</v>
      </c>
      <c r="N33" s="141"/>
      <c r="O33" s="123"/>
      <c r="P33" s="108">
        <f ca="1" t="shared" si="1"/>
        <v>40</v>
      </c>
      <c r="Q33" s="109"/>
      <c r="R33" s="149"/>
      <c r="S33" s="211"/>
      <c r="T33" s="263"/>
      <c r="U33" s="212"/>
      <c r="V33" s="212"/>
      <c r="W33" s="212"/>
      <c r="X33" s="213"/>
      <c r="Z33" s="214"/>
      <c r="AA33" s="212"/>
      <c r="AB33" s="212"/>
      <c r="AC33" s="212"/>
      <c r="AD33" s="212"/>
      <c r="AE33" s="213"/>
      <c r="AN33" s="152"/>
      <c r="AO33" s="152"/>
      <c r="AP33" s="152"/>
      <c r="AQ33" s="238">
        <f t="shared" si="2"/>
        <v>5</v>
      </c>
      <c r="AR33" s="88"/>
      <c r="AS33" s="88"/>
    </row>
    <row r="34" spans="1:37" s="53" customFormat="1" ht="13.5" customHeight="1">
      <c r="A34" s="57"/>
      <c r="B34" s="57"/>
      <c r="C34" s="215" t="s">
        <v>77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6" t="s">
        <v>78</v>
      </c>
      <c r="N34" s="216"/>
      <c r="O34" s="216"/>
      <c r="P34" s="216"/>
      <c r="Q34" s="216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</row>
    <row r="35" spans="1:39" s="53" customFormat="1" ht="14.25" customHeight="1" hidden="1">
      <c r="A35" s="57"/>
      <c r="B35" s="57"/>
      <c r="C35" s="264">
        <f>COUNT(L35:AJ35,S42:X42,Z42:AE42)</f>
        <v>18</v>
      </c>
      <c r="D35" s="264"/>
      <c r="E35" s="238"/>
      <c r="F35" s="238"/>
      <c r="G35" s="265" t="s">
        <v>79</v>
      </c>
      <c r="H35" s="266"/>
      <c r="I35" s="266"/>
      <c r="J35" s="266"/>
      <c r="K35" s="266"/>
      <c r="L35" s="161">
        <v>1</v>
      </c>
      <c r="M35" s="161">
        <v>2</v>
      </c>
      <c r="N35" s="161">
        <v>3</v>
      </c>
      <c r="O35" s="161">
        <v>4</v>
      </c>
      <c r="P35" s="161">
        <v>5</v>
      </c>
      <c r="Q35" s="161"/>
      <c r="R35" s="161"/>
      <c r="S35" s="161">
        <v>7</v>
      </c>
      <c r="T35" s="161">
        <v>6</v>
      </c>
      <c r="U35" s="161">
        <v>8</v>
      </c>
      <c r="V35" s="161"/>
      <c r="W35" s="161">
        <v>9</v>
      </c>
      <c r="X35" s="161"/>
      <c r="Y35" s="161">
        <v>10</v>
      </c>
      <c r="Z35" s="161">
        <v>11</v>
      </c>
      <c r="AA35" s="161"/>
      <c r="AB35" s="161">
        <v>12</v>
      </c>
      <c r="AC35" s="161"/>
      <c r="AD35" s="161">
        <v>13</v>
      </c>
      <c r="AE35" s="161"/>
      <c r="AF35" s="161">
        <v>14</v>
      </c>
      <c r="AG35" s="161">
        <v>15</v>
      </c>
      <c r="AH35" s="161"/>
      <c r="AI35" s="161"/>
      <c r="AJ35" s="161">
        <v>16</v>
      </c>
      <c r="AK35" s="163"/>
      <c r="AL35" s="71"/>
      <c r="AM35" s="71"/>
    </row>
    <row r="36" spans="1:39" s="53" customFormat="1" ht="14.25" customHeight="1" hidden="1">
      <c r="A36" s="57"/>
      <c r="B36" s="57"/>
      <c r="C36" s="238"/>
      <c r="D36" s="238"/>
      <c r="E36" s="238"/>
      <c r="F36" s="238"/>
      <c r="G36" s="267" t="s">
        <v>80</v>
      </c>
      <c r="H36" s="268"/>
      <c r="I36" s="268"/>
      <c r="J36" s="268"/>
      <c r="K36" s="268"/>
      <c r="L36" s="161">
        <v>1</v>
      </c>
      <c r="M36" s="161">
        <v>1</v>
      </c>
      <c r="N36" s="161">
        <v>1</v>
      </c>
      <c r="O36" s="161">
        <v>1</v>
      </c>
      <c r="P36" s="161">
        <v>1</v>
      </c>
      <c r="Q36" s="161"/>
      <c r="R36" s="161"/>
      <c r="S36" s="161">
        <v>2</v>
      </c>
      <c r="T36" s="161">
        <v>2</v>
      </c>
      <c r="U36" s="161">
        <v>1</v>
      </c>
      <c r="V36" s="161"/>
      <c r="W36" s="161">
        <v>3</v>
      </c>
      <c r="X36" s="161"/>
      <c r="Y36" s="161">
        <v>3</v>
      </c>
      <c r="Z36" s="161">
        <v>2</v>
      </c>
      <c r="AA36" s="161"/>
      <c r="AB36" s="161">
        <v>4</v>
      </c>
      <c r="AC36" s="161"/>
      <c r="AD36" s="161">
        <v>4</v>
      </c>
      <c r="AE36" s="161"/>
      <c r="AF36" s="161">
        <v>4</v>
      </c>
      <c r="AG36" s="161">
        <v>4</v>
      </c>
      <c r="AH36" s="161"/>
      <c r="AI36" s="161"/>
      <c r="AJ36" s="161">
        <v>4</v>
      </c>
      <c r="AK36" s="163"/>
      <c r="AL36" s="71"/>
      <c r="AM36" s="71"/>
    </row>
    <row r="37" spans="1:37" s="53" customFormat="1" ht="14.25" customHeight="1" hidden="1">
      <c r="A37" s="57"/>
      <c r="B37" s="57"/>
      <c r="C37" s="264"/>
      <c r="D37" s="238"/>
      <c r="E37" s="238"/>
      <c r="F37" s="238"/>
      <c r="G37" s="267" t="s">
        <v>81</v>
      </c>
      <c r="H37" s="268"/>
      <c r="I37" s="268"/>
      <c r="J37" s="268"/>
      <c r="K37" s="268"/>
      <c r="L37" s="161">
        <v>1</v>
      </c>
      <c r="M37" s="161">
        <v>1</v>
      </c>
      <c r="N37" s="161">
        <v>1</v>
      </c>
      <c r="O37" s="161">
        <v>1</v>
      </c>
      <c r="P37" s="161">
        <v>2</v>
      </c>
      <c r="Q37" s="161"/>
      <c r="R37" s="161"/>
      <c r="S37" s="161">
        <v>2</v>
      </c>
      <c r="T37" s="161">
        <v>2</v>
      </c>
      <c r="U37" s="161">
        <v>2</v>
      </c>
      <c r="V37" s="161"/>
      <c r="W37" s="161">
        <v>2</v>
      </c>
      <c r="X37" s="161"/>
      <c r="Y37" s="161">
        <v>3</v>
      </c>
      <c r="Z37" s="161">
        <v>3</v>
      </c>
      <c r="AA37" s="161"/>
      <c r="AB37" s="161">
        <v>3</v>
      </c>
      <c r="AC37" s="161"/>
      <c r="AD37" s="161">
        <v>3</v>
      </c>
      <c r="AE37" s="161"/>
      <c r="AF37" s="161">
        <v>3</v>
      </c>
      <c r="AG37" s="161">
        <v>4</v>
      </c>
      <c r="AH37" s="161"/>
      <c r="AI37" s="161"/>
      <c r="AJ37" s="161">
        <v>5</v>
      </c>
      <c r="AK37" s="163"/>
    </row>
    <row r="38" spans="1:45" s="53" customFormat="1" ht="5.25" customHeight="1" hidden="1">
      <c r="A38" s="1"/>
      <c r="B38" s="1"/>
      <c r="C38" s="269"/>
      <c r="D38" s="238"/>
      <c r="E38" s="270"/>
      <c r="F38" s="271"/>
      <c r="G38" s="270"/>
      <c r="H38" s="270"/>
      <c r="I38" s="270"/>
      <c r="J38" s="270"/>
      <c r="K38" s="270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167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269"/>
      <c r="D39" s="228"/>
      <c r="E39" s="270"/>
      <c r="F39" s="271"/>
      <c r="G39" s="270"/>
      <c r="H39" s="270"/>
      <c r="I39" s="270"/>
      <c r="J39" s="270"/>
      <c r="K39" s="270"/>
      <c r="L39" s="273">
        <v>10</v>
      </c>
      <c r="M39" s="273">
        <v>10</v>
      </c>
      <c r="N39" s="273">
        <v>0</v>
      </c>
      <c r="O39" s="273">
        <v>0</v>
      </c>
      <c r="P39" s="273">
        <v>7</v>
      </c>
      <c r="Q39" s="273"/>
      <c r="R39" s="273"/>
      <c r="S39" s="273">
        <v>0</v>
      </c>
      <c r="T39" s="273">
        <v>0</v>
      </c>
      <c r="U39" s="273">
        <v>10</v>
      </c>
      <c r="V39" s="273"/>
      <c r="W39" s="273">
        <v>0</v>
      </c>
      <c r="X39" s="273"/>
      <c r="Y39" s="273">
        <v>0</v>
      </c>
      <c r="Z39" s="273">
        <v>10</v>
      </c>
      <c r="AA39" s="273"/>
      <c r="AB39" s="273">
        <v>0</v>
      </c>
      <c r="AC39" s="273"/>
      <c r="AD39" s="273">
        <v>0</v>
      </c>
      <c r="AE39" s="273"/>
      <c r="AF39" s="274">
        <v>10</v>
      </c>
      <c r="AG39" s="274">
        <v>0</v>
      </c>
      <c r="AH39" s="274"/>
      <c r="AI39" s="274"/>
      <c r="AJ39" s="274">
        <v>0</v>
      </c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228"/>
      <c r="D40" s="228"/>
      <c r="E40" s="228"/>
      <c r="F40" s="228"/>
      <c r="G40" s="228"/>
      <c r="H40" s="228"/>
      <c r="I40" s="228"/>
      <c r="J40" s="228"/>
      <c r="K40" s="228"/>
      <c r="L40" s="273">
        <v>0</v>
      </c>
      <c r="M40" s="273">
        <v>0</v>
      </c>
      <c r="N40" s="273">
        <v>10</v>
      </c>
      <c r="O40" s="273">
        <v>10</v>
      </c>
      <c r="P40" s="273">
        <v>0</v>
      </c>
      <c r="Q40" s="273"/>
      <c r="R40" s="273"/>
      <c r="S40" s="273">
        <v>0</v>
      </c>
      <c r="T40" s="273">
        <v>0</v>
      </c>
      <c r="U40" s="273">
        <v>0</v>
      </c>
      <c r="V40" s="273"/>
      <c r="W40" s="273">
        <v>10</v>
      </c>
      <c r="X40" s="273"/>
      <c r="Y40" s="273">
        <v>10</v>
      </c>
      <c r="Z40" s="273">
        <v>0</v>
      </c>
      <c r="AA40" s="273"/>
      <c r="AB40" s="273">
        <v>10</v>
      </c>
      <c r="AC40" s="273"/>
      <c r="AD40" s="273">
        <v>10</v>
      </c>
      <c r="AE40" s="273"/>
      <c r="AF40" s="273">
        <v>0</v>
      </c>
      <c r="AG40" s="273">
        <v>10</v>
      </c>
      <c r="AH40" s="273"/>
      <c r="AI40" s="273"/>
      <c r="AJ40" s="168">
        <v>10</v>
      </c>
    </row>
    <row r="41" spans="3:35" ht="5.25" customHeight="1" hidden="1"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</row>
    <row r="42" spans="3:31" ht="14.25" customHeight="1" hidden="1">
      <c r="C42" s="228"/>
      <c r="D42" s="23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74">
        <v>17</v>
      </c>
      <c r="T42" s="274">
        <v>18</v>
      </c>
      <c r="U42" s="274"/>
      <c r="V42" s="274"/>
      <c r="W42" s="274"/>
      <c r="X42" s="274"/>
      <c r="Z42" s="274"/>
      <c r="AA42" s="274"/>
      <c r="AB42" s="274"/>
      <c r="AC42" s="274"/>
      <c r="AD42" s="274"/>
      <c r="AE42" s="274"/>
    </row>
    <row r="43" spans="3:31" ht="15" hidden="1">
      <c r="C43" s="228"/>
      <c r="D43" s="23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73">
        <v>5</v>
      </c>
      <c r="T43" s="273">
        <v>5</v>
      </c>
      <c r="U43" s="273"/>
      <c r="V43" s="273"/>
      <c r="W43" s="273"/>
      <c r="X43" s="273"/>
      <c r="Z43" s="273"/>
      <c r="AA43" s="273"/>
      <c r="AB43" s="273"/>
      <c r="AC43" s="273"/>
      <c r="AD43" s="273"/>
      <c r="AE43" s="273"/>
    </row>
    <row r="44" spans="3:31" ht="15" hidden="1"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73">
        <v>4</v>
      </c>
      <c r="T44" s="273">
        <v>5</v>
      </c>
      <c r="U44" s="273"/>
      <c r="V44" s="273"/>
      <c r="W44" s="273"/>
      <c r="X44" s="273"/>
      <c r="Z44" s="273"/>
      <c r="AA44" s="273"/>
      <c r="AB44" s="273"/>
      <c r="AC44" s="273"/>
      <c r="AD44" s="273"/>
      <c r="AE44" s="273"/>
    </row>
    <row r="45" spans="3:30" ht="4.5" customHeight="1" hidden="1"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</row>
    <row r="46" spans="3:31" ht="15" hidden="1"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73">
        <v>0</v>
      </c>
      <c r="T46" s="273">
        <v>10</v>
      </c>
      <c r="U46" s="273"/>
      <c r="V46" s="273"/>
      <c r="W46" s="273"/>
      <c r="X46" s="273"/>
      <c r="Z46" s="273"/>
      <c r="AA46" s="273"/>
      <c r="AB46" s="273"/>
      <c r="AC46" s="273"/>
      <c r="AD46" s="273"/>
      <c r="AE46" s="273"/>
    </row>
    <row r="47" spans="3:31" ht="15" hidden="1"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73">
        <v>10</v>
      </c>
      <c r="T47" s="273">
        <v>0</v>
      </c>
      <c r="U47" s="273"/>
      <c r="V47" s="273"/>
      <c r="W47" s="273"/>
      <c r="X47" s="273"/>
      <c r="Z47" s="273"/>
      <c r="AA47" s="273"/>
      <c r="AB47" s="273"/>
      <c r="AC47" s="273"/>
      <c r="AD47" s="273"/>
      <c r="AE47" s="273"/>
    </row>
  </sheetData>
  <sheetProtection selectLockedCells="1"/>
  <mergeCells count="56">
    <mergeCell ref="M33:N33"/>
    <mergeCell ref="P33:Q33"/>
    <mergeCell ref="M34:Q34"/>
    <mergeCell ref="G35:K35"/>
    <mergeCell ref="G36:K36"/>
    <mergeCell ref="G37:K37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8" activePane="bottomLeft" state="frozen"/>
      <selection pane="topLeft" activeCell="D9" sqref="D9"/>
      <selection pane="bottomLeft" activeCell="L20" sqref="L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189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22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70" t="s">
        <v>15</v>
      </c>
      <c r="H8" s="171"/>
      <c r="I8" s="171"/>
      <c r="J8" s="171"/>
      <c r="K8" s="172"/>
      <c r="L8" s="224" t="s">
        <v>22</v>
      </c>
      <c r="M8" s="224" t="s">
        <v>130</v>
      </c>
      <c r="N8" s="224" t="s">
        <v>26</v>
      </c>
      <c r="O8" s="224" t="s">
        <v>131</v>
      </c>
      <c r="P8" s="224" t="s">
        <v>132</v>
      </c>
      <c r="Q8" s="224" t="s">
        <v>25</v>
      </c>
      <c r="R8" s="224" t="s">
        <v>133</v>
      </c>
      <c r="S8" s="224" t="s">
        <v>84</v>
      </c>
      <c r="T8" s="224" t="s">
        <v>27</v>
      </c>
      <c r="U8" s="224" t="s">
        <v>134</v>
      </c>
      <c r="V8" s="224" t="s">
        <v>19</v>
      </c>
      <c r="W8" s="224" t="s">
        <v>23</v>
      </c>
      <c r="X8" s="224" t="s">
        <v>135</v>
      </c>
      <c r="Y8" s="224" t="s">
        <v>86</v>
      </c>
      <c r="Z8" s="224" t="s">
        <v>136</v>
      </c>
      <c r="AA8" s="224" t="s">
        <v>29</v>
      </c>
      <c r="AB8" s="224" t="s">
        <v>137</v>
      </c>
      <c r="AC8" s="224" t="s">
        <v>138</v>
      </c>
      <c r="AD8" s="224" t="s">
        <v>20</v>
      </c>
      <c r="AE8" s="224" t="s">
        <v>113</v>
      </c>
      <c r="AF8" s="224" t="s">
        <v>21</v>
      </c>
      <c r="AG8" s="224" t="s">
        <v>139</v>
      </c>
      <c r="AH8" s="224" t="s">
        <v>140</v>
      </c>
      <c r="AI8" s="224" t="s">
        <v>141</v>
      </c>
      <c r="AJ8" s="224" t="s">
        <v>142</v>
      </c>
      <c r="AK8" s="45"/>
      <c r="AL8" s="45"/>
      <c r="AM8" s="45"/>
      <c r="AN8" s="45"/>
      <c r="AP8" s="227" t="s">
        <v>143</v>
      </c>
      <c r="AQ8" s="228"/>
      <c r="AT8" s="46"/>
    </row>
    <row r="9" spans="1:46" s="53" customFormat="1" ht="18.75" customHeight="1">
      <c r="A9" s="47" t="s">
        <v>32</v>
      </c>
      <c r="B9" s="47">
        <v>85</v>
      </c>
      <c r="C9" s="48">
        <f ca="1">OFFSET(C9,15,0)</f>
        <v>1</v>
      </c>
      <c r="D9" s="229" t="s">
        <v>190</v>
      </c>
      <c r="E9" s="47" t="s">
        <v>34</v>
      </c>
      <c r="F9" s="47">
        <v>72</v>
      </c>
      <c r="G9" s="230" t="s">
        <v>191</v>
      </c>
      <c r="H9" s="231"/>
      <c r="I9" s="231"/>
      <c r="J9" s="231"/>
      <c r="K9" s="232"/>
      <c r="L9" s="233" t="s">
        <v>97</v>
      </c>
      <c r="M9" s="234"/>
      <c r="N9" s="234"/>
      <c r="O9" s="234"/>
      <c r="P9" s="234"/>
      <c r="Q9" s="233" t="s">
        <v>44</v>
      </c>
      <c r="R9" s="234"/>
      <c r="S9" s="234"/>
      <c r="T9" s="234"/>
      <c r="U9" s="234"/>
      <c r="V9" s="233" t="s">
        <v>44</v>
      </c>
      <c r="W9" s="234"/>
      <c r="X9" s="234"/>
      <c r="Y9" s="234"/>
      <c r="Z9" s="234"/>
      <c r="AA9" s="233" t="s">
        <v>44</v>
      </c>
      <c r="AB9" s="234"/>
      <c r="AC9" s="234"/>
      <c r="AD9" s="234"/>
      <c r="AE9" s="233" t="s">
        <v>44</v>
      </c>
      <c r="AF9" s="234"/>
      <c r="AG9" s="234"/>
      <c r="AH9" s="234"/>
      <c r="AI9" s="234"/>
      <c r="AJ9" s="234"/>
      <c r="AK9" s="56"/>
      <c r="AL9" s="55"/>
      <c r="AM9" s="56"/>
      <c r="AN9" s="55"/>
      <c r="AP9" s="235" t="s">
        <v>146</v>
      </c>
      <c r="AQ9" s="236">
        <f>IF(E9="M",100,IF(E9=1,100,IF(E9="","",120)))</f>
        <v>100</v>
      </c>
      <c r="AT9" s="59"/>
    </row>
    <row r="10" spans="1:46" s="57" customFormat="1" ht="21" customHeight="1">
      <c r="A10" s="47" t="s">
        <v>32</v>
      </c>
      <c r="B10" s="47">
        <v>49</v>
      </c>
      <c r="C10" s="48">
        <f aca="true" ca="1" t="shared" si="0" ref="C10:C18">OFFSET(C10,15,0)</f>
        <v>2</v>
      </c>
      <c r="D10" s="229" t="s">
        <v>192</v>
      </c>
      <c r="E10" s="47" t="s">
        <v>34</v>
      </c>
      <c r="F10" s="47">
        <v>73</v>
      </c>
      <c r="G10" s="230" t="s">
        <v>193</v>
      </c>
      <c r="H10" s="231"/>
      <c r="I10" s="231"/>
      <c r="J10" s="231"/>
      <c r="K10" s="232"/>
      <c r="L10" s="234"/>
      <c r="M10" s="234"/>
      <c r="N10" s="233" t="s">
        <v>45</v>
      </c>
      <c r="O10" s="234"/>
      <c r="P10" s="234"/>
      <c r="Q10" s="234"/>
      <c r="R10" s="234"/>
      <c r="S10" s="233" t="s">
        <v>44</v>
      </c>
      <c r="T10" s="234"/>
      <c r="U10" s="234"/>
      <c r="V10" s="234"/>
      <c r="W10" s="233" t="s">
        <v>40</v>
      </c>
      <c r="X10" s="234"/>
      <c r="Y10" s="234"/>
      <c r="Z10" s="234"/>
      <c r="AA10" s="234"/>
      <c r="AB10" s="234"/>
      <c r="AC10" s="233" t="s">
        <v>38</v>
      </c>
      <c r="AD10" s="234"/>
      <c r="AE10" s="234"/>
      <c r="AF10" s="233" t="s">
        <v>36</v>
      </c>
      <c r="AG10" s="234"/>
      <c r="AH10" s="234"/>
      <c r="AI10" s="234"/>
      <c r="AJ10" s="234"/>
      <c r="AK10" s="56"/>
      <c r="AL10" s="55"/>
      <c r="AM10" s="56"/>
      <c r="AN10" s="55"/>
      <c r="AP10" s="235" t="s">
        <v>149</v>
      </c>
      <c r="AQ10" s="236"/>
      <c r="AT10" s="59"/>
    </row>
    <row r="11" spans="1:46" s="53" customFormat="1" ht="21" customHeight="1">
      <c r="A11" s="47" t="s">
        <v>32</v>
      </c>
      <c r="B11" s="47">
        <v>49</v>
      </c>
      <c r="C11" s="48">
        <f ca="1" t="shared" si="0"/>
        <v>3</v>
      </c>
      <c r="D11" s="229" t="s">
        <v>194</v>
      </c>
      <c r="E11" s="47" t="s">
        <v>34</v>
      </c>
      <c r="F11" s="47">
        <v>73</v>
      </c>
      <c r="G11" s="230" t="s">
        <v>193</v>
      </c>
      <c r="H11" s="231"/>
      <c r="I11" s="231"/>
      <c r="J11" s="231"/>
      <c r="K11" s="232"/>
      <c r="L11" s="233" t="s">
        <v>44</v>
      </c>
      <c r="M11" s="234"/>
      <c r="N11" s="234"/>
      <c r="O11" s="234"/>
      <c r="P11" s="234"/>
      <c r="Q11" s="234"/>
      <c r="R11" s="234"/>
      <c r="S11" s="234"/>
      <c r="T11" s="233" t="s">
        <v>38</v>
      </c>
      <c r="U11" s="234"/>
      <c r="V11" s="234"/>
      <c r="W11" s="234"/>
      <c r="X11" s="234"/>
      <c r="Y11" s="233" t="s">
        <v>44</v>
      </c>
      <c r="Z11" s="234"/>
      <c r="AA11" s="234"/>
      <c r="AB11" s="234"/>
      <c r="AC11" s="234"/>
      <c r="AD11" s="233" t="s">
        <v>36</v>
      </c>
      <c r="AE11" s="234"/>
      <c r="AF11" s="234"/>
      <c r="AG11" s="234"/>
      <c r="AH11" s="233" t="s">
        <v>195</v>
      </c>
      <c r="AI11" s="234"/>
      <c r="AJ11" s="234"/>
      <c r="AK11" s="56"/>
      <c r="AL11" s="55"/>
      <c r="AM11" s="56"/>
      <c r="AN11" s="55"/>
      <c r="AP11" s="235" t="s">
        <v>152</v>
      </c>
      <c r="AQ11" s="238"/>
      <c r="AT11" s="59"/>
    </row>
    <row r="12" spans="1:46" s="53" customFormat="1" ht="21" customHeight="1">
      <c r="A12" s="47" t="s">
        <v>156</v>
      </c>
      <c r="B12" s="47">
        <v>35</v>
      </c>
      <c r="C12" s="48">
        <f ca="1" t="shared" si="0"/>
        <v>4</v>
      </c>
      <c r="D12" s="229" t="s">
        <v>196</v>
      </c>
      <c r="E12" s="47" t="s">
        <v>34</v>
      </c>
      <c r="F12" s="47">
        <v>74</v>
      </c>
      <c r="G12" s="230" t="s">
        <v>173</v>
      </c>
      <c r="H12" s="231"/>
      <c r="I12" s="231"/>
      <c r="J12" s="231"/>
      <c r="K12" s="232"/>
      <c r="L12" s="234"/>
      <c r="M12" s="234"/>
      <c r="N12" s="233" t="s">
        <v>38</v>
      </c>
      <c r="O12" s="234"/>
      <c r="P12" s="234"/>
      <c r="Q12" s="234"/>
      <c r="R12" s="233" t="s">
        <v>37</v>
      </c>
      <c r="S12" s="234"/>
      <c r="T12" s="234"/>
      <c r="U12" s="234"/>
      <c r="V12" s="233" t="s">
        <v>36</v>
      </c>
      <c r="W12" s="234"/>
      <c r="X12" s="234"/>
      <c r="Y12" s="234"/>
      <c r="Z12" s="233" t="s">
        <v>44</v>
      </c>
      <c r="AA12" s="234"/>
      <c r="AB12" s="234"/>
      <c r="AC12" s="234"/>
      <c r="AD12" s="234"/>
      <c r="AE12" s="234"/>
      <c r="AF12" s="234"/>
      <c r="AG12" s="234"/>
      <c r="AH12" s="234"/>
      <c r="AI12" s="233" t="s">
        <v>38</v>
      </c>
      <c r="AJ12" s="234"/>
      <c r="AK12" s="56"/>
      <c r="AL12" s="55"/>
      <c r="AM12" s="56"/>
      <c r="AN12" s="55"/>
      <c r="AP12" s="235" t="s">
        <v>155</v>
      </c>
      <c r="AQ12" s="238"/>
      <c r="AT12" s="59"/>
    </row>
    <row r="13" spans="1:46" s="53" customFormat="1" ht="21" customHeight="1">
      <c r="A13" s="47" t="s">
        <v>32</v>
      </c>
      <c r="B13" s="47">
        <v>44</v>
      </c>
      <c r="C13" s="48">
        <f ca="1" t="shared" si="0"/>
        <v>5</v>
      </c>
      <c r="D13" s="237" t="s">
        <v>197</v>
      </c>
      <c r="E13" s="47" t="s">
        <v>34</v>
      </c>
      <c r="F13" s="47">
        <v>75</v>
      </c>
      <c r="G13" s="230" t="s">
        <v>198</v>
      </c>
      <c r="H13" s="231"/>
      <c r="I13" s="231"/>
      <c r="J13" s="231"/>
      <c r="K13" s="232"/>
      <c r="L13" s="234"/>
      <c r="M13" s="234"/>
      <c r="N13" s="234"/>
      <c r="O13" s="233" t="s">
        <v>36</v>
      </c>
      <c r="P13" s="234"/>
      <c r="Q13" s="234"/>
      <c r="R13" s="234"/>
      <c r="S13" s="234"/>
      <c r="T13" s="233" t="s">
        <v>98</v>
      </c>
      <c r="U13" s="234"/>
      <c r="V13" s="234"/>
      <c r="W13" s="234"/>
      <c r="X13" s="234"/>
      <c r="Y13" s="234"/>
      <c r="Z13" s="234"/>
      <c r="AA13" s="233" t="s">
        <v>36</v>
      </c>
      <c r="AB13" s="234"/>
      <c r="AC13" s="234"/>
      <c r="AD13" s="234"/>
      <c r="AE13" s="234"/>
      <c r="AF13" s="233" t="s">
        <v>44</v>
      </c>
      <c r="AG13" s="234"/>
      <c r="AH13" s="234"/>
      <c r="AI13" s="234"/>
      <c r="AJ13" s="233" t="s">
        <v>36</v>
      </c>
      <c r="AK13" s="55"/>
      <c r="AL13" s="55"/>
      <c r="AM13" s="55"/>
      <c r="AN13" s="55"/>
      <c r="AP13" s="235" t="s">
        <v>159</v>
      </c>
      <c r="AQ13" s="238"/>
      <c r="AT13" s="59"/>
    </row>
    <row r="14" spans="1:46" s="53" customFormat="1" ht="21" customHeight="1">
      <c r="A14" s="47" t="s">
        <v>32</v>
      </c>
      <c r="B14" s="47">
        <v>85</v>
      </c>
      <c r="C14" s="48">
        <f ca="1" t="shared" si="0"/>
        <v>6</v>
      </c>
      <c r="D14" s="229" t="s">
        <v>199</v>
      </c>
      <c r="E14" s="47" t="s">
        <v>34</v>
      </c>
      <c r="F14" s="47">
        <v>75</v>
      </c>
      <c r="G14" s="230" t="s">
        <v>200</v>
      </c>
      <c r="H14" s="231"/>
      <c r="I14" s="231"/>
      <c r="J14" s="231"/>
      <c r="K14" s="232"/>
      <c r="L14" s="234"/>
      <c r="M14" s="234"/>
      <c r="N14" s="234"/>
      <c r="O14" s="234"/>
      <c r="P14" s="234"/>
      <c r="Q14" s="233" t="s">
        <v>39</v>
      </c>
      <c r="R14" s="234"/>
      <c r="S14" s="234"/>
      <c r="T14" s="234"/>
      <c r="U14" s="233" t="s">
        <v>44</v>
      </c>
      <c r="V14" s="234"/>
      <c r="W14" s="233" t="s">
        <v>44</v>
      </c>
      <c r="X14" s="234"/>
      <c r="Y14" s="234"/>
      <c r="Z14" s="234"/>
      <c r="AA14" s="234"/>
      <c r="AB14" s="234"/>
      <c r="AC14" s="234"/>
      <c r="AD14" s="233" t="s">
        <v>44</v>
      </c>
      <c r="AE14" s="234"/>
      <c r="AF14" s="234"/>
      <c r="AG14" s="233" t="s">
        <v>44</v>
      </c>
      <c r="AH14" s="234"/>
      <c r="AI14" s="234"/>
      <c r="AJ14" s="234"/>
      <c r="AK14" s="55"/>
      <c r="AL14" s="55"/>
      <c r="AM14" s="55"/>
      <c r="AN14" s="55"/>
      <c r="AP14" s="235" t="s">
        <v>161</v>
      </c>
      <c r="AQ14" s="238"/>
      <c r="AT14" s="59"/>
    </row>
    <row r="15" spans="1:46" s="53" customFormat="1" ht="21" customHeight="1">
      <c r="A15" s="47" t="s">
        <v>32</v>
      </c>
      <c r="B15" s="47">
        <v>85</v>
      </c>
      <c r="C15" s="48">
        <f ca="1" t="shared" si="0"/>
        <v>7</v>
      </c>
      <c r="D15" s="229" t="s">
        <v>201</v>
      </c>
      <c r="E15" s="47" t="s">
        <v>34</v>
      </c>
      <c r="F15" s="47">
        <v>77</v>
      </c>
      <c r="G15" s="230" t="s">
        <v>202</v>
      </c>
      <c r="H15" s="231"/>
      <c r="I15" s="231"/>
      <c r="J15" s="231"/>
      <c r="K15" s="232"/>
      <c r="L15" s="234"/>
      <c r="M15" s="234"/>
      <c r="N15" s="234"/>
      <c r="O15" s="234"/>
      <c r="P15" s="233" t="s">
        <v>45</v>
      </c>
      <c r="Q15" s="234"/>
      <c r="R15" s="234"/>
      <c r="S15" s="233" t="s">
        <v>40</v>
      </c>
      <c r="T15" s="234"/>
      <c r="U15" s="234"/>
      <c r="V15" s="234"/>
      <c r="W15" s="234"/>
      <c r="X15" s="234"/>
      <c r="Y15" s="233" t="s">
        <v>36</v>
      </c>
      <c r="Z15" s="234"/>
      <c r="AA15" s="234"/>
      <c r="AB15" s="233" t="s">
        <v>36</v>
      </c>
      <c r="AC15" s="234"/>
      <c r="AD15" s="234"/>
      <c r="AE15" s="233" t="s">
        <v>36</v>
      </c>
      <c r="AF15" s="234"/>
      <c r="AG15" s="234"/>
      <c r="AH15" s="234"/>
      <c r="AI15" s="234"/>
      <c r="AJ15" s="234"/>
      <c r="AK15" s="55"/>
      <c r="AL15" s="55"/>
      <c r="AM15" s="55"/>
      <c r="AN15" s="55"/>
      <c r="AP15" s="235" t="s">
        <v>165</v>
      </c>
      <c r="AQ15" s="238"/>
      <c r="AT15" s="59"/>
    </row>
    <row r="16" spans="1:46" s="53" customFormat="1" ht="21" customHeight="1">
      <c r="A16" s="47" t="s">
        <v>32</v>
      </c>
      <c r="B16" s="47">
        <v>49</v>
      </c>
      <c r="C16" s="48">
        <f ca="1" t="shared" si="0"/>
        <v>8</v>
      </c>
      <c r="D16" s="229" t="s">
        <v>203</v>
      </c>
      <c r="E16" s="47" t="s">
        <v>34</v>
      </c>
      <c r="F16" s="47">
        <v>78</v>
      </c>
      <c r="G16" s="230" t="s">
        <v>204</v>
      </c>
      <c r="H16" s="231"/>
      <c r="I16" s="231"/>
      <c r="J16" s="231"/>
      <c r="K16" s="232"/>
      <c r="L16" s="234"/>
      <c r="M16" s="233" t="s">
        <v>45</v>
      </c>
      <c r="N16" s="234"/>
      <c r="O16" s="234"/>
      <c r="P16" s="234"/>
      <c r="Q16" s="234"/>
      <c r="R16" s="233" t="s">
        <v>45</v>
      </c>
      <c r="S16" s="234"/>
      <c r="T16" s="234"/>
      <c r="U16" s="234"/>
      <c r="V16" s="234"/>
      <c r="W16" s="234"/>
      <c r="X16" s="233" t="s">
        <v>205</v>
      </c>
      <c r="Y16" s="234"/>
      <c r="Z16" s="234"/>
      <c r="AA16" s="234"/>
      <c r="AB16" s="234"/>
      <c r="AC16" s="233" t="s">
        <v>110</v>
      </c>
      <c r="AD16" s="234"/>
      <c r="AE16" s="234"/>
      <c r="AF16" s="234"/>
      <c r="AG16" s="234"/>
      <c r="AH16" s="233" t="s">
        <v>40</v>
      </c>
      <c r="AI16" s="234"/>
      <c r="AJ16" s="234"/>
      <c r="AK16" s="55"/>
      <c r="AL16" s="55"/>
      <c r="AM16" s="55"/>
      <c r="AN16" s="55"/>
      <c r="AP16" s="235" t="s">
        <v>168</v>
      </c>
      <c r="AQ16" s="238"/>
      <c r="AT16" s="59"/>
    </row>
    <row r="17" spans="1:50" s="53" customFormat="1" ht="21" customHeight="1">
      <c r="A17" s="47" t="s">
        <v>32</v>
      </c>
      <c r="B17" s="47">
        <v>72</v>
      </c>
      <c r="C17" s="48">
        <f ca="1" t="shared" si="0"/>
        <v>9</v>
      </c>
      <c r="D17" s="229" t="s">
        <v>206</v>
      </c>
      <c r="E17" s="47" t="s">
        <v>34</v>
      </c>
      <c r="F17" s="47">
        <v>79</v>
      </c>
      <c r="G17" s="230" t="s">
        <v>207</v>
      </c>
      <c r="H17" s="231"/>
      <c r="I17" s="231"/>
      <c r="J17" s="231"/>
      <c r="K17" s="232"/>
      <c r="L17" s="234"/>
      <c r="M17" s="234"/>
      <c r="N17" s="234"/>
      <c r="O17" s="233" t="s">
        <v>44</v>
      </c>
      <c r="P17" s="234"/>
      <c r="Q17" s="234"/>
      <c r="R17" s="234"/>
      <c r="S17" s="234"/>
      <c r="T17" s="234"/>
      <c r="U17" s="233" t="s">
        <v>39</v>
      </c>
      <c r="V17" s="234"/>
      <c r="W17" s="234"/>
      <c r="X17" s="233" t="s">
        <v>40</v>
      </c>
      <c r="Y17" s="234"/>
      <c r="Z17" s="234"/>
      <c r="AA17" s="234"/>
      <c r="AB17" s="233" t="s">
        <v>44</v>
      </c>
      <c r="AC17" s="234"/>
      <c r="AD17" s="234"/>
      <c r="AE17" s="234"/>
      <c r="AF17" s="234"/>
      <c r="AG17" s="234"/>
      <c r="AH17" s="234"/>
      <c r="AI17" s="233" t="s">
        <v>39</v>
      </c>
      <c r="AJ17" s="234"/>
      <c r="AK17" s="54"/>
      <c r="AL17" s="55"/>
      <c r="AM17" s="55"/>
      <c r="AN17" s="55"/>
      <c r="AO17" s="55"/>
      <c r="AP17" s="235" t="s">
        <v>171</v>
      </c>
      <c r="AQ17" s="238"/>
      <c r="AT17" s="55"/>
      <c r="AU17" s="71"/>
      <c r="AV17" s="71"/>
      <c r="AW17" s="71"/>
      <c r="AX17" s="71"/>
    </row>
    <row r="18" spans="1:50" s="53" customFormat="1" ht="21" customHeight="1">
      <c r="A18" s="47" t="s">
        <v>32</v>
      </c>
      <c r="B18" s="47">
        <v>49</v>
      </c>
      <c r="C18" s="48">
        <f ca="1" t="shared" si="0"/>
        <v>10</v>
      </c>
      <c r="D18" s="237" t="s">
        <v>208</v>
      </c>
      <c r="E18" s="239" t="s">
        <v>34</v>
      </c>
      <c r="F18" s="239">
        <v>79</v>
      </c>
      <c r="G18" s="230" t="s">
        <v>209</v>
      </c>
      <c r="H18" s="231"/>
      <c r="I18" s="231"/>
      <c r="J18" s="231"/>
      <c r="K18" s="232"/>
      <c r="L18" s="234"/>
      <c r="M18" s="233" t="s">
        <v>210</v>
      </c>
      <c r="N18" s="234"/>
      <c r="O18" s="234"/>
      <c r="P18" s="233" t="s">
        <v>59</v>
      </c>
      <c r="Q18" s="234"/>
      <c r="R18" s="234"/>
      <c r="S18" s="234"/>
      <c r="T18" s="234"/>
      <c r="U18" s="234"/>
      <c r="V18" s="234"/>
      <c r="W18" s="234"/>
      <c r="X18" s="234"/>
      <c r="Y18" s="234"/>
      <c r="Z18" s="233" t="s">
        <v>91</v>
      </c>
      <c r="AA18" s="234"/>
      <c r="AB18" s="234"/>
      <c r="AC18" s="234"/>
      <c r="AD18" s="234"/>
      <c r="AE18" s="234"/>
      <c r="AF18" s="234"/>
      <c r="AG18" s="233" t="s">
        <v>49</v>
      </c>
      <c r="AH18" s="234"/>
      <c r="AI18" s="234"/>
      <c r="AJ18" s="233" t="s">
        <v>44</v>
      </c>
      <c r="AK18" s="68"/>
      <c r="AL18" s="55"/>
      <c r="AM18" s="55"/>
      <c r="AN18" s="55"/>
      <c r="AO18" s="55"/>
      <c r="AP18" s="240" t="s">
        <v>174</v>
      </c>
      <c r="AQ18" s="238"/>
      <c r="AT18" s="55"/>
      <c r="AU18" s="71"/>
      <c r="AV18" s="76"/>
      <c r="AW18" s="76"/>
      <c r="AX18" s="76"/>
    </row>
    <row r="19" spans="1:50" s="53" customFormat="1" ht="18" customHeight="1" thickBot="1">
      <c r="A19" s="241"/>
      <c r="B19" s="241"/>
      <c r="C19" s="61"/>
      <c r="D19" s="88"/>
      <c r="E19" s="67"/>
      <c r="F19" s="67"/>
      <c r="G19" s="62"/>
      <c r="H19" s="62"/>
      <c r="I19" s="62"/>
      <c r="J19" s="62"/>
      <c r="K19" s="62"/>
      <c r="L19" s="54"/>
      <c r="M19" s="68"/>
      <c r="N19" s="54"/>
      <c r="O19" s="54"/>
      <c r="P19" s="68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61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242"/>
      <c r="AQ19" s="238"/>
      <c r="AT19" s="55"/>
      <c r="AU19" s="71"/>
      <c r="AV19" s="76"/>
      <c r="AW19" s="76"/>
      <c r="AX19" s="76"/>
    </row>
    <row r="20" spans="2:48" s="53" customFormat="1" ht="21" customHeight="1" thickBot="1">
      <c r="B20" s="60"/>
      <c r="C20" s="60"/>
      <c r="D20" s="243" t="s">
        <v>112</v>
      </c>
      <c r="E20" s="243"/>
      <c r="F20" s="243"/>
      <c r="G20" s="225" t="s">
        <v>16</v>
      </c>
      <c r="H20" s="225" t="s">
        <v>175</v>
      </c>
      <c r="I20" s="225" t="s">
        <v>176</v>
      </c>
      <c r="J20" s="226" t="s">
        <v>177</v>
      </c>
      <c r="K20" s="225" t="s">
        <v>30</v>
      </c>
      <c r="L20" s="226" t="s">
        <v>24</v>
      </c>
      <c r="M20" s="225" t="s">
        <v>28</v>
      </c>
      <c r="N20" s="225" t="s">
        <v>83</v>
      </c>
      <c r="O20" s="226" t="s">
        <v>18</v>
      </c>
      <c r="P20" s="226" t="s">
        <v>85</v>
      </c>
      <c r="V20" s="54"/>
      <c r="W20" s="54"/>
      <c r="X20" s="54"/>
      <c r="Y20" s="54"/>
      <c r="Z20" s="244" t="s">
        <v>62</v>
      </c>
      <c r="AA20" s="245"/>
      <c r="AB20" s="245"/>
      <c r="AC20" s="245"/>
      <c r="AD20" s="245"/>
      <c r="AE20" s="246"/>
      <c r="AM20" s="71"/>
      <c r="AN20" s="71"/>
      <c r="AP20" s="238"/>
      <c r="AQ20" s="55"/>
      <c r="AR20" s="55"/>
      <c r="AS20" s="55"/>
      <c r="AU20" s="76"/>
      <c r="AV20" s="76"/>
    </row>
    <row r="21" spans="2:47" s="53" customFormat="1" ht="21" customHeight="1" thickBot="1">
      <c r="B21" s="60"/>
      <c r="C21" s="60"/>
      <c r="D21" s="243"/>
      <c r="E21" s="243"/>
      <c r="F21" s="243"/>
      <c r="G21" s="225" t="s">
        <v>178</v>
      </c>
      <c r="H21" s="226" t="s">
        <v>179</v>
      </c>
      <c r="I21" s="225" t="s">
        <v>17</v>
      </c>
      <c r="J21" s="225" t="s">
        <v>180</v>
      </c>
      <c r="K21" s="226" t="s">
        <v>181</v>
      </c>
      <c r="L21" s="226" t="s">
        <v>182</v>
      </c>
      <c r="M21" s="225" t="s">
        <v>87</v>
      </c>
      <c r="N21" s="225" t="s">
        <v>183</v>
      </c>
      <c r="O21" s="225" t="s">
        <v>184</v>
      </c>
      <c r="P21" s="226" t="s">
        <v>185</v>
      </c>
      <c r="S21" s="82"/>
      <c r="T21" s="82"/>
      <c r="U21" s="82"/>
      <c r="V21" s="82"/>
      <c r="W21" s="82"/>
      <c r="X21" s="82"/>
      <c r="Z21" s="197"/>
      <c r="AA21" s="198"/>
      <c r="AB21" s="198"/>
      <c r="AC21" s="198"/>
      <c r="AD21" s="198"/>
      <c r="AE21" s="199"/>
      <c r="AM21" s="88"/>
      <c r="AN21" s="88"/>
      <c r="AP21" s="248" t="s">
        <v>186</v>
      </c>
      <c r="AQ21" s="238"/>
      <c r="AT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194" t="s">
        <v>115</v>
      </c>
      <c r="T22" s="195"/>
      <c r="U22" s="195"/>
      <c r="V22" s="195"/>
      <c r="W22" s="195"/>
      <c r="X22" s="196"/>
      <c r="Z22" s="93" t="s">
        <v>63</v>
      </c>
      <c r="AA22" s="94"/>
      <c r="AB22" s="94"/>
      <c r="AC22" s="94"/>
      <c r="AD22" s="94"/>
      <c r="AE22" s="95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249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250"/>
      <c r="T23" s="251"/>
      <c r="U23" s="251"/>
      <c r="V23" s="251"/>
      <c r="W23" s="251"/>
      <c r="X23" s="252"/>
      <c r="Z23" s="253"/>
      <c r="AA23" s="254"/>
      <c r="AB23" s="254"/>
      <c r="AC23" s="254"/>
      <c r="AD23" s="254"/>
      <c r="AE23" s="255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85</v>
      </c>
      <c r="C24" s="117">
        <v>1</v>
      </c>
      <c r="D24" s="229" t="str">
        <f ca="1">OFFSET(D24,-15,0)</f>
        <v>BOISSEAU Christian</v>
      </c>
      <c r="E24" s="256" t="str">
        <f ca="1">OFFSET(E24,-15,0)</f>
        <v>M</v>
      </c>
      <c r="F24" s="47">
        <v>20</v>
      </c>
      <c r="G24" s="118">
        <v>0</v>
      </c>
      <c r="H24" s="118">
        <v>0</v>
      </c>
      <c r="I24" s="118">
        <v>0</v>
      </c>
      <c r="J24" s="118">
        <v>0</v>
      </c>
      <c r="K24" s="257">
        <v>0</v>
      </c>
      <c r="L24" s="120" t="s">
        <v>74</v>
      </c>
      <c r="M24" s="121">
        <f>SUM(G24:K24)</f>
        <v>0</v>
      </c>
      <c r="N24" s="122"/>
      <c r="O24" s="123"/>
      <c r="P24" s="124">
        <f aca="true" ca="1" t="shared" si="1" ref="P24:P33">SUM(OFFSET(P24,0,-10),OFFSET(P24,0,-3))</f>
        <v>20</v>
      </c>
      <c r="Q24" s="258"/>
      <c r="R24" s="76"/>
      <c r="S24" s="208"/>
      <c r="T24" s="206"/>
      <c r="U24" s="206"/>
      <c r="V24" s="206"/>
      <c r="W24" s="206"/>
      <c r="X24" s="207"/>
      <c r="Z24" s="208"/>
      <c r="AA24" s="206"/>
      <c r="AB24" s="206"/>
      <c r="AC24" s="206"/>
      <c r="AD24" s="206"/>
      <c r="AE24" s="207"/>
      <c r="AN24" s="88"/>
      <c r="AO24" s="60"/>
      <c r="AQ24" s="238">
        <f aca="true" t="shared" si="2" ref="AQ24:AQ33">COUNT(G24:K24)</f>
        <v>5</v>
      </c>
    </row>
    <row r="25" spans="1:43" s="53" customFormat="1" ht="21" customHeight="1">
      <c r="A25" s="115" t="str">
        <f aca="true" ca="1" t="shared" si="3" ref="A25:B33">OFFSET(A25,-15,0)</f>
        <v>PDL</v>
      </c>
      <c r="B25" s="116">
        <f ca="1" t="shared" si="3"/>
        <v>49</v>
      </c>
      <c r="C25" s="117">
        <v>2</v>
      </c>
      <c r="D25" s="229" t="str">
        <f aca="true" ca="1" t="shared" si="4" ref="D25:E33">OFFSET(D25,-15,0)</f>
        <v>GUERET Damien</v>
      </c>
      <c r="E25" s="256" t="str">
        <f ca="1" t="shared" si="4"/>
        <v>M</v>
      </c>
      <c r="F25" s="47">
        <v>0</v>
      </c>
      <c r="G25" s="118">
        <v>7</v>
      </c>
      <c r="H25" s="118">
        <v>0</v>
      </c>
      <c r="I25" s="118">
        <v>7</v>
      </c>
      <c r="J25" s="118">
        <v>0</v>
      </c>
      <c r="K25" s="257">
        <v>10</v>
      </c>
      <c r="L25" s="120" t="s">
        <v>74</v>
      </c>
      <c r="M25" s="121">
        <f aca="true" t="shared" si="5" ref="M25:M33">SUM(G25:K25)</f>
        <v>24</v>
      </c>
      <c r="N25" s="122"/>
      <c r="O25" s="123"/>
      <c r="P25" s="124">
        <f ca="1" t="shared" si="1"/>
        <v>24</v>
      </c>
      <c r="Q25" s="258"/>
      <c r="R25" s="76"/>
      <c r="S25" s="208"/>
      <c r="T25" s="206"/>
      <c r="U25" s="206"/>
      <c r="V25" s="206"/>
      <c r="W25" s="206"/>
      <c r="X25" s="207"/>
      <c r="Z25" s="208"/>
      <c r="AA25" s="206"/>
      <c r="AB25" s="206"/>
      <c r="AC25" s="206"/>
      <c r="AD25" s="206"/>
      <c r="AE25" s="207"/>
      <c r="AM25" s="88"/>
      <c r="AN25" s="88"/>
      <c r="AO25" s="60"/>
      <c r="AQ25" s="238">
        <f t="shared" si="2"/>
        <v>5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49</v>
      </c>
      <c r="C26" s="117">
        <v>3</v>
      </c>
      <c r="D26" s="229" t="str">
        <f ca="1" t="shared" si="4"/>
        <v>TINON Baptiste</v>
      </c>
      <c r="E26" s="256" t="str">
        <f ca="1" t="shared" si="4"/>
        <v>M</v>
      </c>
      <c r="F26" s="47">
        <v>27</v>
      </c>
      <c r="G26" s="118">
        <v>0</v>
      </c>
      <c r="H26" s="118">
        <v>0</v>
      </c>
      <c r="I26" s="118">
        <v>0</v>
      </c>
      <c r="J26" s="118">
        <v>10</v>
      </c>
      <c r="K26" s="257">
        <v>10</v>
      </c>
      <c r="L26" s="120" t="s">
        <v>74</v>
      </c>
      <c r="M26" s="121">
        <f t="shared" si="5"/>
        <v>20</v>
      </c>
      <c r="N26" s="122"/>
      <c r="O26" s="123"/>
      <c r="P26" s="124">
        <f ca="1" t="shared" si="1"/>
        <v>47</v>
      </c>
      <c r="Q26" s="258"/>
      <c r="R26" s="76"/>
      <c r="S26" s="208"/>
      <c r="T26" s="206"/>
      <c r="U26" s="206"/>
      <c r="V26" s="206"/>
      <c r="W26" s="206"/>
      <c r="X26" s="207"/>
      <c r="Z26" s="208"/>
      <c r="AA26" s="206"/>
      <c r="AB26" s="206"/>
      <c r="AC26" s="206"/>
      <c r="AD26" s="206"/>
      <c r="AE26" s="207"/>
      <c r="AM26" s="88"/>
      <c r="AN26" s="88"/>
      <c r="AO26" s="60"/>
      <c r="AQ26" s="238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BRE</v>
      </c>
      <c r="B27" s="116">
        <f ca="1" t="shared" si="3"/>
        <v>35</v>
      </c>
      <c r="C27" s="117">
        <v>4</v>
      </c>
      <c r="D27" s="229" t="str">
        <f ca="1" t="shared" si="4"/>
        <v>GROHAN Julien</v>
      </c>
      <c r="E27" s="256" t="str">
        <f ca="1" t="shared" si="4"/>
        <v>M</v>
      </c>
      <c r="F27" s="47">
        <v>37</v>
      </c>
      <c r="G27" s="118">
        <v>0</v>
      </c>
      <c r="H27" s="118">
        <v>0</v>
      </c>
      <c r="I27" s="118">
        <v>10</v>
      </c>
      <c r="J27" s="118">
        <v>0</v>
      </c>
      <c r="K27" s="257">
        <v>0</v>
      </c>
      <c r="L27" s="120" t="s">
        <v>74</v>
      </c>
      <c r="M27" s="121">
        <f t="shared" si="5"/>
        <v>10</v>
      </c>
      <c r="N27" s="122"/>
      <c r="O27" s="123"/>
      <c r="P27" s="124">
        <f ca="1" t="shared" si="1"/>
        <v>47</v>
      </c>
      <c r="Q27" s="258"/>
      <c r="R27" s="76"/>
      <c r="S27" s="208"/>
      <c r="T27" s="206"/>
      <c r="U27" s="206"/>
      <c r="V27" s="206"/>
      <c r="W27" s="206"/>
      <c r="X27" s="207"/>
      <c r="Z27" s="208"/>
      <c r="AA27" s="206"/>
      <c r="AB27" s="206"/>
      <c r="AC27" s="206"/>
      <c r="AD27" s="206"/>
      <c r="AE27" s="207"/>
      <c r="AM27" s="88"/>
      <c r="AN27" s="88"/>
      <c r="AO27" s="60"/>
      <c r="AQ27" s="238">
        <f t="shared" si="2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PDL</v>
      </c>
      <c r="B28" s="116">
        <f ca="1" t="shared" si="3"/>
        <v>44</v>
      </c>
      <c r="C28" s="117">
        <v>5</v>
      </c>
      <c r="D28" s="229" t="str">
        <f ca="1" t="shared" si="4"/>
        <v>DEVILLE Julien</v>
      </c>
      <c r="E28" s="256" t="str">
        <f ca="1" t="shared" si="4"/>
        <v>M</v>
      </c>
      <c r="F28" s="47">
        <v>0</v>
      </c>
      <c r="G28" s="118">
        <v>10</v>
      </c>
      <c r="H28" s="118">
        <v>10</v>
      </c>
      <c r="I28" s="118">
        <v>10</v>
      </c>
      <c r="J28" s="118">
        <v>0</v>
      </c>
      <c r="K28" s="257">
        <v>10</v>
      </c>
      <c r="L28" s="120" t="s">
        <v>74</v>
      </c>
      <c r="M28" s="121">
        <f t="shared" si="5"/>
        <v>40</v>
      </c>
      <c r="N28" s="122"/>
      <c r="O28" s="123"/>
      <c r="P28" s="124">
        <f ca="1" t="shared" si="1"/>
        <v>40</v>
      </c>
      <c r="Q28" s="258"/>
      <c r="R28" s="76"/>
      <c r="S28" s="208"/>
      <c r="T28" s="206"/>
      <c r="U28" s="206"/>
      <c r="V28" s="206"/>
      <c r="W28" s="206"/>
      <c r="X28" s="207"/>
      <c r="Z28" s="208"/>
      <c r="AA28" s="206"/>
      <c r="AB28" s="206"/>
      <c r="AC28" s="206"/>
      <c r="AD28" s="206"/>
      <c r="AE28" s="207"/>
      <c r="AM28" s="88"/>
      <c r="AN28" s="88"/>
      <c r="AO28" s="60"/>
      <c r="AQ28" s="238">
        <f t="shared" si="2"/>
        <v>5</v>
      </c>
      <c r="AR28" s="55"/>
      <c r="AT28" s="45"/>
      <c r="AU28" s="45"/>
      <c r="AV28" s="88"/>
      <c r="AW28" s="88"/>
      <c r="AX28" s="88"/>
    </row>
    <row r="29" spans="1:44" s="53" customFormat="1" ht="21" customHeight="1">
      <c r="A29" s="115" t="str">
        <f ca="1" t="shared" si="3"/>
        <v>PDL</v>
      </c>
      <c r="B29" s="116">
        <f ca="1" t="shared" si="3"/>
        <v>85</v>
      </c>
      <c r="C29" s="117">
        <v>6</v>
      </c>
      <c r="D29" s="229" t="str">
        <f ca="1" t="shared" si="4"/>
        <v>RAVELEAU Florian</v>
      </c>
      <c r="E29" s="256" t="str">
        <f ca="1" t="shared" si="4"/>
        <v>M</v>
      </c>
      <c r="F29" s="47">
        <v>57</v>
      </c>
      <c r="G29" s="118">
        <v>10</v>
      </c>
      <c r="H29" s="118">
        <v>0</v>
      </c>
      <c r="I29" s="118">
        <v>0</v>
      </c>
      <c r="J29" s="118">
        <v>0</v>
      </c>
      <c r="K29" s="257">
        <v>0</v>
      </c>
      <c r="L29" s="120" t="s">
        <v>74</v>
      </c>
      <c r="M29" s="121">
        <f t="shared" si="5"/>
        <v>10</v>
      </c>
      <c r="N29" s="122"/>
      <c r="O29" s="123"/>
      <c r="P29" s="124">
        <f ca="1" t="shared" si="1"/>
        <v>67</v>
      </c>
      <c r="Q29" s="109"/>
      <c r="R29" s="76"/>
      <c r="S29" s="208"/>
      <c r="T29" s="206"/>
      <c r="U29" s="206"/>
      <c r="V29" s="206"/>
      <c r="W29" s="206"/>
      <c r="X29" s="207"/>
      <c r="Z29" s="208"/>
      <c r="AA29" s="206"/>
      <c r="AB29" s="206"/>
      <c r="AC29" s="206"/>
      <c r="AD29" s="206"/>
      <c r="AE29" s="207"/>
      <c r="AM29" s="88"/>
      <c r="AN29" s="88"/>
      <c r="AO29" s="60"/>
      <c r="AQ29" s="238">
        <f t="shared" si="2"/>
        <v>5</v>
      </c>
      <c r="AR29" s="45"/>
    </row>
    <row r="30" spans="1:44" s="53" customFormat="1" ht="21" customHeight="1">
      <c r="A30" s="115" t="str">
        <f ca="1" t="shared" si="3"/>
        <v>PDL</v>
      </c>
      <c r="B30" s="116">
        <f ca="1" t="shared" si="3"/>
        <v>85</v>
      </c>
      <c r="C30" s="117">
        <v>7</v>
      </c>
      <c r="D30" s="229" t="str">
        <f ca="1" t="shared" si="4"/>
        <v>GALLOT Charles</v>
      </c>
      <c r="E30" s="256" t="str">
        <f ca="1" t="shared" si="4"/>
        <v>M</v>
      </c>
      <c r="F30" s="47">
        <v>0</v>
      </c>
      <c r="G30" s="118">
        <v>7</v>
      </c>
      <c r="H30" s="118">
        <v>7</v>
      </c>
      <c r="I30" s="118">
        <v>10</v>
      </c>
      <c r="J30" s="118">
        <v>10</v>
      </c>
      <c r="K30" s="257">
        <v>10</v>
      </c>
      <c r="L30" s="120" t="s">
        <v>74</v>
      </c>
      <c r="M30" s="121">
        <f t="shared" si="5"/>
        <v>44</v>
      </c>
      <c r="N30" s="122"/>
      <c r="O30" s="123"/>
      <c r="P30" s="124">
        <f ca="1" t="shared" si="1"/>
        <v>44</v>
      </c>
      <c r="Q30" s="109"/>
      <c r="R30" s="76"/>
      <c r="S30" s="208"/>
      <c r="T30" s="206"/>
      <c r="U30" s="206"/>
      <c r="V30" s="206"/>
      <c r="W30" s="206"/>
      <c r="X30" s="207"/>
      <c r="Z30" s="208"/>
      <c r="AA30" s="206"/>
      <c r="AB30" s="206"/>
      <c r="AC30" s="206"/>
      <c r="AD30" s="206"/>
      <c r="AE30" s="207"/>
      <c r="AM30" s="88"/>
      <c r="AN30" s="88"/>
      <c r="AO30" s="60"/>
      <c r="AQ30" s="238">
        <f t="shared" si="2"/>
        <v>5</v>
      </c>
      <c r="AR30" s="45"/>
    </row>
    <row r="31" spans="1:44" s="53" customFormat="1" ht="21" customHeight="1">
      <c r="A31" s="115" t="str">
        <f ca="1" t="shared" si="3"/>
        <v>PDL</v>
      </c>
      <c r="B31" s="116">
        <f ca="1" t="shared" si="3"/>
        <v>49</v>
      </c>
      <c r="C31" s="117">
        <v>8</v>
      </c>
      <c r="D31" s="229" t="str">
        <f ca="1" t="shared" si="4"/>
        <v>CHAVANEL Julien</v>
      </c>
      <c r="E31" s="256" t="str">
        <f ca="1" t="shared" si="4"/>
        <v>M</v>
      </c>
      <c r="F31" s="47">
        <v>0</v>
      </c>
      <c r="G31" s="118">
        <v>0</v>
      </c>
      <c r="H31" s="118">
        <v>0</v>
      </c>
      <c r="I31" s="118">
        <v>0</v>
      </c>
      <c r="J31" s="118">
        <v>10</v>
      </c>
      <c r="K31" s="257">
        <v>0</v>
      </c>
      <c r="L31" s="120" t="s">
        <v>74</v>
      </c>
      <c r="M31" s="121">
        <f t="shared" si="5"/>
        <v>10</v>
      </c>
      <c r="N31" s="122"/>
      <c r="O31" s="123"/>
      <c r="P31" s="124">
        <f ca="1" t="shared" si="1"/>
        <v>10</v>
      </c>
      <c r="Q31" s="258"/>
      <c r="R31" s="76"/>
      <c r="S31" s="208"/>
      <c r="T31" s="206"/>
      <c r="U31" s="206"/>
      <c r="V31" s="206"/>
      <c r="W31" s="206"/>
      <c r="X31" s="207"/>
      <c r="Z31" s="208"/>
      <c r="AA31" s="206"/>
      <c r="AB31" s="206"/>
      <c r="AC31" s="206"/>
      <c r="AD31" s="206"/>
      <c r="AE31" s="207"/>
      <c r="AM31" s="88"/>
      <c r="AN31" s="88"/>
      <c r="AO31" s="60"/>
      <c r="AQ31" s="238">
        <f t="shared" si="2"/>
        <v>5</v>
      </c>
      <c r="AR31" s="45"/>
    </row>
    <row r="32" spans="1:45" s="53" customFormat="1" ht="21" customHeight="1">
      <c r="A32" s="115" t="str">
        <f ca="1" t="shared" si="3"/>
        <v>PDL</v>
      </c>
      <c r="B32" s="116">
        <f ca="1" t="shared" si="3"/>
        <v>72</v>
      </c>
      <c r="C32" s="117">
        <v>9</v>
      </c>
      <c r="D32" s="229" t="str">
        <f ca="1" t="shared" si="4"/>
        <v>BLOT Benoit</v>
      </c>
      <c r="E32" s="256" t="str">
        <f ca="1" t="shared" si="4"/>
        <v>M</v>
      </c>
      <c r="F32" s="47">
        <v>50</v>
      </c>
      <c r="G32" s="118">
        <v>0</v>
      </c>
      <c r="H32" s="118">
        <v>10</v>
      </c>
      <c r="I32" s="118">
        <v>0</v>
      </c>
      <c r="J32" s="118">
        <v>0</v>
      </c>
      <c r="K32" s="257">
        <v>10</v>
      </c>
      <c r="L32" s="120" t="s">
        <v>74</v>
      </c>
      <c r="M32" s="121">
        <f t="shared" si="5"/>
        <v>20</v>
      </c>
      <c r="N32" s="122"/>
      <c r="O32" s="123"/>
      <c r="P32" s="108">
        <f ca="1" t="shared" si="1"/>
        <v>70</v>
      </c>
      <c r="Q32" s="109"/>
      <c r="R32" s="149"/>
      <c r="S32" s="208"/>
      <c r="T32" s="206"/>
      <c r="U32" s="206"/>
      <c r="V32" s="206"/>
      <c r="W32" s="206"/>
      <c r="X32" s="207"/>
      <c r="Z32" s="208"/>
      <c r="AA32" s="206"/>
      <c r="AB32" s="206"/>
      <c r="AC32" s="206"/>
      <c r="AD32" s="206"/>
      <c r="AE32" s="207"/>
      <c r="AN32" s="152"/>
      <c r="AO32" s="152"/>
      <c r="AP32" s="152"/>
      <c r="AQ32" s="238">
        <f t="shared" si="2"/>
        <v>5</v>
      </c>
      <c r="AR32" s="88"/>
      <c r="AS32" s="88"/>
    </row>
    <row r="33" spans="1:45" s="53" customFormat="1" ht="21" customHeight="1" thickBot="1">
      <c r="A33" s="132" t="str">
        <f ca="1" t="shared" si="3"/>
        <v>PDL</v>
      </c>
      <c r="B33" s="133">
        <f ca="1" t="shared" si="3"/>
        <v>49</v>
      </c>
      <c r="C33" s="134">
        <v>10</v>
      </c>
      <c r="D33" s="229" t="str">
        <f ca="1" t="shared" si="4"/>
        <v>CHARRIER Pierrick</v>
      </c>
      <c r="E33" s="261" t="str">
        <f ca="1" t="shared" si="4"/>
        <v>M</v>
      </c>
      <c r="F33" s="136">
        <v>50</v>
      </c>
      <c r="G33" s="137">
        <v>10</v>
      </c>
      <c r="H33" s="137">
        <v>0</v>
      </c>
      <c r="I33" s="137">
        <v>10</v>
      </c>
      <c r="J33" s="137">
        <v>10</v>
      </c>
      <c r="K33" s="262">
        <v>0</v>
      </c>
      <c r="L33" s="139" t="s">
        <v>74</v>
      </c>
      <c r="M33" s="140">
        <f t="shared" si="5"/>
        <v>30</v>
      </c>
      <c r="N33" s="141"/>
      <c r="O33" s="123"/>
      <c r="P33" s="108">
        <f ca="1" t="shared" si="1"/>
        <v>80</v>
      </c>
      <c r="Q33" s="109"/>
      <c r="R33" s="149"/>
      <c r="S33" s="214"/>
      <c r="T33" s="212"/>
      <c r="U33" s="212"/>
      <c r="V33" s="212"/>
      <c r="W33" s="212"/>
      <c r="X33" s="213"/>
      <c r="Z33" s="214"/>
      <c r="AA33" s="212"/>
      <c r="AB33" s="212"/>
      <c r="AC33" s="212"/>
      <c r="AD33" s="212"/>
      <c r="AE33" s="213"/>
      <c r="AN33" s="152"/>
      <c r="AO33" s="152"/>
      <c r="AP33" s="152"/>
      <c r="AQ33" s="238">
        <f t="shared" si="2"/>
        <v>5</v>
      </c>
      <c r="AR33" s="88"/>
      <c r="AS33" s="88"/>
    </row>
    <row r="34" spans="1:37" s="53" customFormat="1" ht="13.5" customHeight="1">
      <c r="A34" s="57"/>
      <c r="B34" s="57"/>
      <c r="C34" s="275" t="s">
        <v>77</v>
      </c>
      <c r="D34" s="275"/>
      <c r="E34" s="275"/>
      <c r="F34" s="275"/>
      <c r="G34" s="275"/>
      <c r="H34" s="275"/>
      <c r="I34" s="275"/>
      <c r="J34" s="275"/>
      <c r="K34" s="275"/>
      <c r="L34" s="275"/>
      <c r="M34" s="216" t="s">
        <v>78</v>
      </c>
      <c r="N34" s="216"/>
      <c r="O34" s="216"/>
      <c r="P34" s="216"/>
      <c r="Q34" s="216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</row>
    <row r="35" spans="1:39" s="53" customFormat="1" ht="14.25" customHeight="1" hidden="1">
      <c r="A35" s="57"/>
      <c r="B35" s="57"/>
      <c r="C35" s="264">
        <f>COUNT(L35:AJ35,S42:X42,Z42:AE42)</f>
        <v>24</v>
      </c>
      <c r="D35" s="264"/>
      <c r="E35" s="238"/>
      <c r="F35" s="238"/>
      <c r="G35" s="265" t="s">
        <v>79</v>
      </c>
      <c r="H35" s="266"/>
      <c r="I35" s="266"/>
      <c r="J35" s="266"/>
      <c r="K35" s="266"/>
      <c r="L35" s="161">
        <v>1</v>
      </c>
      <c r="M35" s="161">
        <v>2</v>
      </c>
      <c r="N35" s="161">
        <v>3</v>
      </c>
      <c r="O35" s="161">
        <v>4</v>
      </c>
      <c r="P35" s="161">
        <v>5</v>
      </c>
      <c r="Q35" s="161">
        <v>6</v>
      </c>
      <c r="R35" s="161">
        <v>7</v>
      </c>
      <c r="S35" s="161">
        <v>8</v>
      </c>
      <c r="T35" s="161">
        <v>9</v>
      </c>
      <c r="U35" s="161">
        <v>10</v>
      </c>
      <c r="V35" s="161">
        <v>11</v>
      </c>
      <c r="W35" s="161">
        <v>12</v>
      </c>
      <c r="X35" s="161">
        <v>13</v>
      </c>
      <c r="Y35" s="161">
        <v>14</v>
      </c>
      <c r="Z35" s="161">
        <v>15</v>
      </c>
      <c r="AA35" s="161">
        <v>16</v>
      </c>
      <c r="AB35" s="161">
        <v>17</v>
      </c>
      <c r="AC35" s="161">
        <v>18</v>
      </c>
      <c r="AD35" s="161">
        <v>19</v>
      </c>
      <c r="AE35" s="161">
        <v>20</v>
      </c>
      <c r="AF35" s="161">
        <v>21</v>
      </c>
      <c r="AG35" s="161">
        <v>22</v>
      </c>
      <c r="AH35" s="161">
        <v>23</v>
      </c>
      <c r="AI35" s="161">
        <v>24</v>
      </c>
      <c r="AJ35" s="161"/>
      <c r="AK35" s="163"/>
      <c r="AL35" s="71"/>
      <c r="AM35" s="71"/>
    </row>
    <row r="36" spans="1:39" s="53" customFormat="1" ht="14.25" customHeight="1" hidden="1">
      <c r="A36" s="57"/>
      <c r="B36" s="57"/>
      <c r="C36" s="238"/>
      <c r="D36" s="238"/>
      <c r="E36" s="238"/>
      <c r="F36" s="238"/>
      <c r="G36" s="267" t="s">
        <v>80</v>
      </c>
      <c r="H36" s="268"/>
      <c r="I36" s="268"/>
      <c r="J36" s="268"/>
      <c r="K36" s="268"/>
      <c r="L36" s="161">
        <v>1</v>
      </c>
      <c r="M36" s="161">
        <v>1</v>
      </c>
      <c r="N36" s="161">
        <v>1</v>
      </c>
      <c r="O36" s="161">
        <v>1</v>
      </c>
      <c r="P36" s="161">
        <v>1</v>
      </c>
      <c r="Q36" s="161">
        <v>2</v>
      </c>
      <c r="R36" s="161">
        <v>2</v>
      </c>
      <c r="S36" s="161">
        <v>2</v>
      </c>
      <c r="T36" s="161">
        <v>2</v>
      </c>
      <c r="U36" s="161">
        <v>2</v>
      </c>
      <c r="V36" s="161">
        <v>3</v>
      </c>
      <c r="W36" s="161">
        <v>3</v>
      </c>
      <c r="X36" s="161">
        <v>3</v>
      </c>
      <c r="Y36" s="161">
        <v>3</v>
      </c>
      <c r="Z36" s="161">
        <v>4</v>
      </c>
      <c r="AA36" s="161">
        <v>4</v>
      </c>
      <c r="AB36" s="161">
        <v>4</v>
      </c>
      <c r="AC36" s="161">
        <v>4</v>
      </c>
      <c r="AD36" s="161">
        <v>4</v>
      </c>
      <c r="AE36" s="161">
        <v>5</v>
      </c>
      <c r="AF36" s="161">
        <v>5</v>
      </c>
      <c r="AG36" s="161">
        <v>5</v>
      </c>
      <c r="AH36" s="161">
        <v>5</v>
      </c>
      <c r="AI36" s="161">
        <v>5</v>
      </c>
      <c r="AJ36" s="161"/>
      <c r="AK36" s="163"/>
      <c r="AL36" s="71"/>
      <c r="AM36" s="71"/>
    </row>
    <row r="37" spans="1:37" s="53" customFormat="1" ht="14.25" customHeight="1" hidden="1">
      <c r="A37" s="57"/>
      <c r="B37" s="57"/>
      <c r="C37" s="264"/>
      <c r="D37" s="238"/>
      <c r="E37" s="238"/>
      <c r="F37" s="238"/>
      <c r="G37" s="267" t="s">
        <v>81</v>
      </c>
      <c r="H37" s="268"/>
      <c r="I37" s="268"/>
      <c r="J37" s="268"/>
      <c r="K37" s="268"/>
      <c r="L37" s="161">
        <v>1</v>
      </c>
      <c r="M37" s="161">
        <v>1</v>
      </c>
      <c r="N37" s="161">
        <v>1</v>
      </c>
      <c r="O37" s="161">
        <v>1</v>
      </c>
      <c r="P37" s="161">
        <v>2</v>
      </c>
      <c r="Q37" s="161">
        <v>1</v>
      </c>
      <c r="R37" s="161">
        <v>2</v>
      </c>
      <c r="S37" s="161">
        <v>2</v>
      </c>
      <c r="T37" s="161">
        <v>2</v>
      </c>
      <c r="U37" s="161">
        <v>2</v>
      </c>
      <c r="V37" s="161">
        <v>3</v>
      </c>
      <c r="W37" s="161">
        <v>3</v>
      </c>
      <c r="X37" s="161">
        <v>3</v>
      </c>
      <c r="Y37" s="161">
        <v>3</v>
      </c>
      <c r="Z37" s="161">
        <v>3</v>
      </c>
      <c r="AA37" s="161">
        <v>3</v>
      </c>
      <c r="AB37" s="161">
        <v>4</v>
      </c>
      <c r="AC37" s="161">
        <v>4</v>
      </c>
      <c r="AD37" s="161">
        <v>4</v>
      </c>
      <c r="AE37" s="161">
        <v>5</v>
      </c>
      <c r="AF37" s="161">
        <v>4</v>
      </c>
      <c r="AG37" s="161">
        <v>4</v>
      </c>
      <c r="AH37" s="161">
        <v>5</v>
      </c>
      <c r="AI37" s="161">
        <v>5</v>
      </c>
      <c r="AJ37" s="161"/>
      <c r="AK37" s="163"/>
    </row>
    <row r="38" spans="1:45" s="53" customFormat="1" ht="5.25" customHeight="1" hidden="1">
      <c r="A38" s="1"/>
      <c r="B38" s="1"/>
      <c r="C38" s="269"/>
      <c r="D38" s="238"/>
      <c r="E38" s="270"/>
      <c r="F38" s="271"/>
      <c r="G38" s="270"/>
      <c r="H38" s="270"/>
      <c r="I38" s="270"/>
      <c r="J38" s="270"/>
      <c r="K38" s="270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167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269"/>
      <c r="D39" s="228"/>
      <c r="E39" s="270"/>
      <c r="F39" s="271"/>
      <c r="G39" s="270"/>
      <c r="H39" s="270"/>
      <c r="I39" s="270"/>
      <c r="J39" s="270"/>
      <c r="K39" s="270"/>
      <c r="L39" s="273">
        <v>0</v>
      </c>
      <c r="M39" s="273">
        <v>0</v>
      </c>
      <c r="N39" s="273">
        <v>7</v>
      </c>
      <c r="O39" s="273">
        <v>10</v>
      </c>
      <c r="P39" s="273">
        <v>7</v>
      </c>
      <c r="Q39" s="273">
        <v>0</v>
      </c>
      <c r="R39" s="273">
        <v>0</v>
      </c>
      <c r="S39" s="273">
        <v>0</v>
      </c>
      <c r="T39" s="273">
        <v>0</v>
      </c>
      <c r="U39" s="273">
        <v>0</v>
      </c>
      <c r="V39" s="273">
        <v>0</v>
      </c>
      <c r="W39" s="273">
        <v>7</v>
      </c>
      <c r="X39" s="273">
        <v>0</v>
      </c>
      <c r="Y39" s="273">
        <v>0</v>
      </c>
      <c r="Z39" s="273">
        <v>0</v>
      </c>
      <c r="AA39" s="273">
        <v>0</v>
      </c>
      <c r="AB39" s="273">
        <v>10</v>
      </c>
      <c r="AC39" s="273">
        <v>0</v>
      </c>
      <c r="AD39" s="273">
        <v>10</v>
      </c>
      <c r="AE39" s="273">
        <v>0</v>
      </c>
      <c r="AF39" s="274">
        <v>10</v>
      </c>
      <c r="AG39" s="274">
        <v>0</v>
      </c>
      <c r="AH39" s="274">
        <v>10</v>
      </c>
      <c r="AI39" s="274">
        <v>0</v>
      </c>
      <c r="AJ39" s="274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228"/>
      <c r="D40" s="228"/>
      <c r="E40" s="228"/>
      <c r="F40" s="228"/>
      <c r="G40" s="228"/>
      <c r="H40" s="228"/>
      <c r="I40" s="228"/>
      <c r="J40" s="228"/>
      <c r="K40" s="228"/>
      <c r="L40" s="273">
        <v>0</v>
      </c>
      <c r="M40" s="273">
        <v>10</v>
      </c>
      <c r="N40" s="273">
        <v>0</v>
      </c>
      <c r="O40" s="273">
        <v>0</v>
      </c>
      <c r="P40" s="273">
        <v>0</v>
      </c>
      <c r="Q40" s="273">
        <v>10</v>
      </c>
      <c r="R40" s="273">
        <v>0</v>
      </c>
      <c r="S40" s="273">
        <v>7</v>
      </c>
      <c r="T40" s="273">
        <v>10</v>
      </c>
      <c r="U40" s="273">
        <v>10</v>
      </c>
      <c r="V40" s="273">
        <v>10</v>
      </c>
      <c r="W40" s="273">
        <v>0</v>
      </c>
      <c r="X40" s="273">
        <v>0</v>
      </c>
      <c r="Y40" s="273">
        <v>10</v>
      </c>
      <c r="Z40" s="273">
        <v>10</v>
      </c>
      <c r="AA40" s="273">
        <v>10</v>
      </c>
      <c r="AB40" s="273">
        <v>0</v>
      </c>
      <c r="AC40" s="273">
        <v>10</v>
      </c>
      <c r="AD40" s="273">
        <v>0</v>
      </c>
      <c r="AE40" s="273">
        <v>10</v>
      </c>
      <c r="AF40" s="273">
        <v>0</v>
      </c>
      <c r="AG40" s="273">
        <v>10</v>
      </c>
      <c r="AH40" s="273">
        <v>0</v>
      </c>
      <c r="AI40" s="273">
        <v>10</v>
      </c>
      <c r="AJ40" s="168"/>
    </row>
    <row r="41" spans="3:35" ht="5.25" customHeight="1" hidden="1"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</row>
    <row r="42" spans="3:31" ht="14.25" customHeight="1" hidden="1">
      <c r="C42" s="228"/>
      <c r="D42" s="23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74"/>
      <c r="T42" s="274"/>
      <c r="U42" s="274"/>
      <c r="V42" s="274"/>
      <c r="W42" s="274"/>
      <c r="X42" s="274"/>
      <c r="Z42" s="274"/>
      <c r="AA42" s="274"/>
      <c r="AB42" s="274"/>
      <c r="AC42" s="274"/>
      <c r="AD42" s="274"/>
      <c r="AE42" s="274"/>
    </row>
    <row r="43" spans="3:31" ht="15" hidden="1">
      <c r="C43" s="228"/>
      <c r="D43" s="23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73"/>
      <c r="T43" s="273"/>
      <c r="U43" s="273"/>
      <c r="V43" s="273"/>
      <c r="W43" s="273"/>
      <c r="X43" s="273"/>
      <c r="Z43" s="273"/>
      <c r="AA43" s="273"/>
      <c r="AB43" s="273"/>
      <c r="AC43" s="273"/>
      <c r="AD43" s="273"/>
      <c r="AE43" s="273"/>
    </row>
    <row r="44" spans="3:31" ht="15" hidden="1"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73"/>
      <c r="T44" s="273"/>
      <c r="U44" s="273"/>
      <c r="V44" s="273"/>
      <c r="W44" s="273"/>
      <c r="X44" s="273"/>
      <c r="Z44" s="273"/>
      <c r="AA44" s="273"/>
      <c r="AB44" s="273"/>
      <c r="AC44" s="273"/>
      <c r="AD44" s="273"/>
      <c r="AE44" s="273"/>
    </row>
    <row r="45" spans="3:30" ht="4.5" customHeight="1" hidden="1"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</row>
    <row r="46" spans="3:31" ht="15" hidden="1"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73"/>
      <c r="T46" s="273"/>
      <c r="U46" s="273"/>
      <c r="V46" s="273"/>
      <c r="W46" s="273"/>
      <c r="X46" s="273"/>
      <c r="Z46" s="273"/>
      <c r="AA46" s="273"/>
      <c r="AB46" s="273"/>
      <c r="AC46" s="273"/>
      <c r="AD46" s="273"/>
      <c r="AE46" s="273"/>
    </row>
    <row r="47" spans="3:31" ht="15" hidden="1"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73"/>
      <c r="T47" s="273"/>
      <c r="U47" s="273"/>
      <c r="V47" s="273"/>
      <c r="W47" s="273"/>
      <c r="X47" s="273"/>
      <c r="Z47" s="273"/>
      <c r="AA47" s="273"/>
      <c r="AB47" s="273"/>
      <c r="AC47" s="273"/>
      <c r="AD47" s="273"/>
      <c r="AE47" s="273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5" activePane="bottomLeft" state="frozen"/>
      <selection pane="topLeft" activeCell="D9" sqref="D9"/>
      <selection pane="bottomLeft" activeCell="N20" sqref="N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211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23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70" t="s">
        <v>15</v>
      </c>
      <c r="H8" s="171"/>
      <c r="I8" s="171"/>
      <c r="J8" s="171"/>
      <c r="K8" s="172"/>
      <c r="L8" s="224" t="s">
        <v>22</v>
      </c>
      <c r="M8" s="224" t="s">
        <v>130</v>
      </c>
      <c r="N8" s="224" t="s">
        <v>26</v>
      </c>
      <c r="O8" s="224" t="s">
        <v>131</v>
      </c>
      <c r="P8" s="224" t="s">
        <v>132</v>
      </c>
      <c r="Q8" s="224" t="s">
        <v>25</v>
      </c>
      <c r="R8" s="224" t="s">
        <v>133</v>
      </c>
      <c r="S8" s="224" t="s">
        <v>84</v>
      </c>
      <c r="T8" s="224" t="s">
        <v>27</v>
      </c>
      <c r="U8" s="224" t="s">
        <v>134</v>
      </c>
      <c r="V8" s="224" t="s">
        <v>19</v>
      </c>
      <c r="W8" s="224" t="s">
        <v>23</v>
      </c>
      <c r="X8" s="224" t="s">
        <v>135</v>
      </c>
      <c r="Y8" s="224" t="s">
        <v>86</v>
      </c>
      <c r="Z8" s="224" t="s">
        <v>136</v>
      </c>
      <c r="AA8" s="224" t="s">
        <v>29</v>
      </c>
      <c r="AB8" s="225" t="s">
        <v>137</v>
      </c>
      <c r="AC8" s="224" t="s">
        <v>138</v>
      </c>
      <c r="AD8" s="224" t="s">
        <v>20</v>
      </c>
      <c r="AE8" s="224" t="s">
        <v>113</v>
      </c>
      <c r="AF8" s="224" t="s">
        <v>21</v>
      </c>
      <c r="AG8" s="224" t="s">
        <v>139</v>
      </c>
      <c r="AH8" s="224" t="s">
        <v>140</v>
      </c>
      <c r="AI8" s="225" t="s">
        <v>141</v>
      </c>
      <c r="AJ8" s="224" t="s">
        <v>142</v>
      </c>
      <c r="AK8" s="45"/>
      <c r="AL8" s="45"/>
      <c r="AM8" s="45"/>
      <c r="AN8" s="45"/>
      <c r="AP8" s="227" t="s">
        <v>143</v>
      </c>
      <c r="AQ8" s="228"/>
      <c r="AT8" s="46"/>
    </row>
    <row r="9" spans="1:46" s="53" customFormat="1" ht="18.75" customHeight="1">
      <c r="A9" s="47" t="s">
        <v>32</v>
      </c>
      <c r="B9" s="47">
        <v>44</v>
      </c>
      <c r="C9" s="48">
        <f ca="1">OFFSET(C9,15,0)</f>
        <v>1</v>
      </c>
      <c r="D9" s="229" t="s">
        <v>212</v>
      </c>
      <c r="E9" s="47" t="s">
        <v>34</v>
      </c>
      <c r="F9" s="47">
        <v>80</v>
      </c>
      <c r="G9" s="230" t="s">
        <v>213</v>
      </c>
      <c r="H9" s="231"/>
      <c r="I9" s="231"/>
      <c r="J9" s="231"/>
      <c r="K9" s="232"/>
      <c r="L9" s="233" t="s">
        <v>38</v>
      </c>
      <c r="M9" s="234"/>
      <c r="N9" s="234"/>
      <c r="O9" s="234"/>
      <c r="P9" s="234"/>
      <c r="Q9" s="233" t="s">
        <v>38</v>
      </c>
      <c r="R9" s="234"/>
      <c r="S9" s="234"/>
      <c r="T9" s="234"/>
      <c r="U9" s="234"/>
      <c r="V9" s="233" t="s">
        <v>44</v>
      </c>
      <c r="W9" s="234"/>
      <c r="X9" s="234"/>
      <c r="Y9" s="234"/>
      <c r="Z9" s="234"/>
      <c r="AA9" s="233" t="s">
        <v>45</v>
      </c>
      <c r="AB9" s="234"/>
      <c r="AC9" s="234"/>
      <c r="AD9" s="234"/>
      <c r="AE9" s="233" t="s">
        <v>36</v>
      </c>
      <c r="AF9" s="234"/>
      <c r="AG9" s="234"/>
      <c r="AH9" s="234"/>
      <c r="AI9" s="234"/>
      <c r="AJ9" s="234"/>
      <c r="AK9" s="56"/>
      <c r="AL9" s="55"/>
      <c r="AM9" s="56"/>
      <c r="AN9" s="55"/>
      <c r="AP9" s="235" t="s">
        <v>146</v>
      </c>
      <c r="AQ9" s="236">
        <f>IF(E9="M",100,IF(E9=1,100,IF(E9="","",120)))</f>
        <v>100</v>
      </c>
      <c r="AT9" s="59"/>
    </row>
    <row r="10" spans="1:46" s="57" customFormat="1" ht="21" customHeight="1">
      <c r="A10" s="47" t="s">
        <v>32</v>
      </c>
      <c r="B10" s="47">
        <v>85</v>
      </c>
      <c r="C10" s="48">
        <f aca="true" ca="1" t="shared" si="0" ref="C10:C18">OFFSET(C10,15,0)</f>
        <v>2</v>
      </c>
      <c r="D10" s="229" t="s">
        <v>214</v>
      </c>
      <c r="E10" s="47" t="s">
        <v>34</v>
      </c>
      <c r="F10" s="47">
        <v>82</v>
      </c>
      <c r="G10" s="230" t="s">
        <v>215</v>
      </c>
      <c r="H10" s="231"/>
      <c r="I10" s="231"/>
      <c r="J10" s="231"/>
      <c r="K10" s="232"/>
      <c r="L10" s="234"/>
      <c r="M10" s="234"/>
      <c r="N10" s="233" t="s">
        <v>45</v>
      </c>
      <c r="O10" s="234"/>
      <c r="P10" s="234"/>
      <c r="Q10" s="234"/>
      <c r="R10" s="234"/>
      <c r="S10" s="233" t="s">
        <v>36</v>
      </c>
      <c r="T10" s="234"/>
      <c r="U10" s="234"/>
      <c r="V10" s="234"/>
      <c r="W10" s="233" t="s">
        <v>36</v>
      </c>
      <c r="X10" s="234"/>
      <c r="Y10" s="234"/>
      <c r="Z10" s="234"/>
      <c r="AA10" s="234"/>
      <c r="AB10" s="234"/>
      <c r="AC10" s="233" t="s">
        <v>45</v>
      </c>
      <c r="AD10" s="234"/>
      <c r="AE10" s="234"/>
      <c r="AF10" s="233" t="s">
        <v>39</v>
      </c>
      <c r="AG10" s="234"/>
      <c r="AH10" s="234"/>
      <c r="AI10" s="234"/>
      <c r="AJ10" s="234"/>
      <c r="AK10" s="56"/>
      <c r="AL10" s="55"/>
      <c r="AM10" s="56"/>
      <c r="AN10" s="55"/>
      <c r="AP10" s="235" t="s">
        <v>149</v>
      </c>
      <c r="AQ10" s="236"/>
      <c r="AT10" s="59"/>
    </row>
    <row r="11" spans="1:46" s="53" customFormat="1" ht="21" customHeight="1">
      <c r="A11" s="47" t="s">
        <v>32</v>
      </c>
      <c r="B11" s="47">
        <v>72</v>
      </c>
      <c r="C11" s="48">
        <f ca="1" t="shared" si="0"/>
        <v>3</v>
      </c>
      <c r="D11" s="229" t="s">
        <v>216</v>
      </c>
      <c r="E11" s="47" t="s">
        <v>34</v>
      </c>
      <c r="F11" s="47">
        <v>83</v>
      </c>
      <c r="G11" s="230" t="s">
        <v>217</v>
      </c>
      <c r="H11" s="231"/>
      <c r="I11" s="231"/>
      <c r="J11" s="231"/>
      <c r="K11" s="232"/>
      <c r="L11" s="233" t="s">
        <v>44</v>
      </c>
      <c r="M11" s="234"/>
      <c r="N11" s="234"/>
      <c r="O11" s="234"/>
      <c r="P11" s="234"/>
      <c r="Q11" s="234"/>
      <c r="R11" s="234"/>
      <c r="S11" s="234"/>
      <c r="T11" s="233" t="s">
        <v>110</v>
      </c>
      <c r="U11" s="234"/>
      <c r="V11" s="234"/>
      <c r="W11" s="234"/>
      <c r="X11" s="234"/>
      <c r="Y11" s="233" t="s">
        <v>36</v>
      </c>
      <c r="Z11" s="234"/>
      <c r="AA11" s="234"/>
      <c r="AB11" s="234"/>
      <c r="AC11" s="234"/>
      <c r="AD11" s="233" t="s">
        <v>36</v>
      </c>
      <c r="AE11" s="234"/>
      <c r="AF11" s="234"/>
      <c r="AG11" s="234"/>
      <c r="AH11" s="233" t="s">
        <v>49</v>
      </c>
      <c r="AI11" s="234"/>
      <c r="AJ11" s="234"/>
      <c r="AK11" s="56"/>
      <c r="AL11" s="55"/>
      <c r="AM11" s="56"/>
      <c r="AN11" s="55"/>
      <c r="AP11" s="235" t="s">
        <v>152</v>
      </c>
      <c r="AQ11" s="238"/>
      <c r="AT11" s="59"/>
    </row>
    <row r="12" spans="1:46" s="53" customFormat="1" ht="21" customHeight="1">
      <c r="A12" s="47" t="s">
        <v>32</v>
      </c>
      <c r="B12" s="47">
        <v>53</v>
      </c>
      <c r="C12" s="48">
        <f ca="1" t="shared" si="0"/>
        <v>4</v>
      </c>
      <c r="D12" s="229" t="s">
        <v>218</v>
      </c>
      <c r="E12" s="47" t="s">
        <v>34</v>
      </c>
      <c r="F12" s="47">
        <v>90</v>
      </c>
      <c r="G12" s="230" t="s">
        <v>219</v>
      </c>
      <c r="H12" s="231"/>
      <c r="I12" s="231"/>
      <c r="J12" s="231"/>
      <c r="K12" s="232"/>
      <c r="L12" s="234"/>
      <c r="M12" s="234"/>
      <c r="N12" s="233" t="s">
        <v>110</v>
      </c>
      <c r="O12" s="234"/>
      <c r="P12" s="234"/>
      <c r="Q12" s="234"/>
      <c r="R12" s="233" t="s">
        <v>220</v>
      </c>
      <c r="S12" s="234"/>
      <c r="T12" s="234"/>
      <c r="U12" s="234"/>
      <c r="V12" s="233" t="s">
        <v>36</v>
      </c>
      <c r="W12" s="234"/>
      <c r="X12" s="234"/>
      <c r="Y12" s="234"/>
      <c r="Z12" s="233" t="s">
        <v>38</v>
      </c>
      <c r="AA12" s="234"/>
      <c r="AB12" s="234"/>
      <c r="AC12" s="234"/>
      <c r="AD12" s="234"/>
      <c r="AE12" s="234"/>
      <c r="AF12" s="234"/>
      <c r="AG12" s="234"/>
      <c r="AH12" s="234"/>
      <c r="AI12" s="233"/>
      <c r="AJ12" s="234"/>
      <c r="AK12" s="56"/>
      <c r="AL12" s="55"/>
      <c r="AM12" s="56"/>
      <c r="AN12" s="55"/>
      <c r="AP12" s="235" t="s">
        <v>155</v>
      </c>
      <c r="AQ12" s="238"/>
      <c r="AT12" s="59"/>
    </row>
    <row r="13" spans="1:46" s="53" customFormat="1" ht="21" customHeight="1">
      <c r="A13" s="47" t="s">
        <v>32</v>
      </c>
      <c r="B13" s="47">
        <v>44</v>
      </c>
      <c r="C13" s="48">
        <f ca="1" t="shared" si="0"/>
        <v>5</v>
      </c>
      <c r="D13" s="229" t="s">
        <v>221</v>
      </c>
      <c r="E13" s="47" t="s">
        <v>34</v>
      </c>
      <c r="F13" s="47">
        <v>90</v>
      </c>
      <c r="G13" s="230" t="s">
        <v>222</v>
      </c>
      <c r="H13" s="231"/>
      <c r="I13" s="231"/>
      <c r="J13" s="231"/>
      <c r="K13" s="232"/>
      <c r="L13" s="234"/>
      <c r="M13" s="234"/>
      <c r="N13" s="234"/>
      <c r="O13" s="233" t="s">
        <v>44</v>
      </c>
      <c r="P13" s="234"/>
      <c r="Q13" s="234"/>
      <c r="R13" s="234"/>
      <c r="S13" s="234"/>
      <c r="T13" s="233" t="s">
        <v>44</v>
      </c>
      <c r="U13" s="234"/>
      <c r="V13" s="234"/>
      <c r="W13" s="234"/>
      <c r="X13" s="234"/>
      <c r="Y13" s="234"/>
      <c r="Z13" s="234"/>
      <c r="AA13" s="233" t="s">
        <v>44</v>
      </c>
      <c r="AB13" s="234"/>
      <c r="AC13" s="234"/>
      <c r="AD13" s="234"/>
      <c r="AE13" s="234"/>
      <c r="AF13" s="233" t="s">
        <v>44</v>
      </c>
      <c r="AG13" s="234"/>
      <c r="AH13" s="234"/>
      <c r="AI13" s="234"/>
      <c r="AJ13" s="233" t="s">
        <v>44</v>
      </c>
      <c r="AK13" s="55"/>
      <c r="AL13" s="55"/>
      <c r="AM13" s="55"/>
      <c r="AN13" s="55"/>
      <c r="AP13" s="235" t="s">
        <v>159</v>
      </c>
      <c r="AQ13" s="238"/>
      <c r="AT13" s="59"/>
    </row>
    <row r="14" spans="1:46" s="53" customFormat="1" ht="21" customHeight="1">
      <c r="A14" s="47" t="s">
        <v>32</v>
      </c>
      <c r="B14" s="47">
        <v>49</v>
      </c>
      <c r="C14" s="48">
        <f ca="1" t="shared" si="0"/>
        <v>6</v>
      </c>
      <c r="D14" s="229" t="s">
        <v>223</v>
      </c>
      <c r="E14" s="47" t="s">
        <v>34</v>
      </c>
      <c r="F14" s="47">
        <v>92</v>
      </c>
      <c r="G14" s="230" t="s">
        <v>224</v>
      </c>
      <c r="H14" s="231"/>
      <c r="I14" s="231"/>
      <c r="J14" s="231"/>
      <c r="K14" s="232"/>
      <c r="L14" s="234"/>
      <c r="M14" s="234"/>
      <c r="N14" s="234"/>
      <c r="O14" s="234"/>
      <c r="P14" s="234"/>
      <c r="Q14" s="233" t="s">
        <v>110</v>
      </c>
      <c r="R14" s="234"/>
      <c r="S14" s="234"/>
      <c r="T14" s="234"/>
      <c r="U14" s="233" t="s">
        <v>59</v>
      </c>
      <c r="V14" s="234"/>
      <c r="W14" s="233" t="s">
        <v>44</v>
      </c>
      <c r="X14" s="234"/>
      <c r="Y14" s="234"/>
      <c r="Z14" s="234"/>
      <c r="AA14" s="234"/>
      <c r="AB14" s="234"/>
      <c r="AC14" s="234"/>
      <c r="AD14" s="233" t="s">
        <v>44</v>
      </c>
      <c r="AE14" s="234"/>
      <c r="AF14" s="234"/>
      <c r="AG14" s="233" t="s">
        <v>44</v>
      </c>
      <c r="AH14" s="234"/>
      <c r="AI14" s="234"/>
      <c r="AJ14" s="234"/>
      <c r="AK14" s="55"/>
      <c r="AL14" s="55"/>
      <c r="AM14" s="55"/>
      <c r="AN14" s="55"/>
      <c r="AP14" s="235" t="s">
        <v>161</v>
      </c>
      <c r="AQ14" s="238"/>
      <c r="AT14" s="59"/>
    </row>
    <row r="15" spans="1:46" s="53" customFormat="1" ht="21" customHeight="1">
      <c r="A15" s="47" t="s">
        <v>32</v>
      </c>
      <c r="B15" s="47">
        <v>72</v>
      </c>
      <c r="C15" s="48">
        <f ca="1" t="shared" si="0"/>
        <v>7</v>
      </c>
      <c r="D15" s="229" t="s">
        <v>225</v>
      </c>
      <c r="E15" s="47" t="s">
        <v>34</v>
      </c>
      <c r="F15" s="47">
        <v>98</v>
      </c>
      <c r="G15" s="230" t="s">
        <v>226</v>
      </c>
      <c r="H15" s="231"/>
      <c r="I15" s="231"/>
      <c r="J15" s="231"/>
      <c r="K15" s="232"/>
      <c r="L15" s="234"/>
      <c r="M15" s="234"/>
      <c r="N15" s="234"/>
      <c r="O15" s="234"/>
      <c r="P15" s="233" t="s">
        <v>37</v>
      </c>
      <c r="Q15" s="234"/>
      <c r="R15" s="234"/>
      <c r="S15" s="233" t="s">
        <v>45</v>
      </c>
      <c r="T15" s="234"/>
      <c r="U15" s="234"/>
      <c r="V15" s="234"/>
      <c r="W15" s="234"/>
      <c r="X15" s="234"/>
      <c r="Y15" s="233" t="s">
        <v>44</v>
      </c>
      <c r="Z15" s="234"/>
      <c r="AA15" s="234"/>
      <c r="AB15" s="233"/>
      <c r="AC15" s="234"/>
      <c r="AD15" s="234"/>
      <c r="AE15" s="233" t="s">
        <v>59</v>
      </c>
      <c r="AF15" s="234"/>
      <c r="AG15" s="234"/>
      <c r="AH15" s="234"/>
      <c r="AI15" s="234"/>
      <c r="AJ15" s="234"/>
      <c r="AK15" s="55"/>
      <c r="AL15" s="55"/>
      <c r="AM15" s="55"/>
      <c r="AN15" s="55"/>
      <c r="AP15" s="235" t="s">
        <v>165</v>
      </c>
      <c r="AQ15" s="238"/>
      <c r="AT15" s="59"/>
    </row>
    <row r="16" spans="1:46" s="53" customFormat="1" ht="21" customHeight="1">
      <c r="A16" s="47" t="s">
        <v>32</v>
      </c>
      <c r="B16" s="47">
        <v>49</v>
      </c>
      <c r="C16" s="48">
        <f ca="1" t="shared" si="0"/>
        <v>8</v>
      </c>
      <c r="D16" s="229" t="s">
        <v>227</v>
      </c>
      <c r="E16" s="47" t="s">
        <v>34</v>
      </c>
      <c r="F16" s="47">
        <v>100</v>
      </c>
      <c r="G16" s="230" t="s">
        <v>90</v>
      </c>
      <c r="H16" s="231"/>
      <c r="I16" s="231"/>
      <c r="J16" s="231"/>
      <c r="K16" s="232"/>
      <c r="L16" s="234"/>
      <c r="M16" s="233" t="s">
        <v>44</v>
      </c>
      <c r="N16" s="234"/>
      <c r="O16" s="234"/>
      <c r="P16" s="234"/>
      <c r="Q16" s="234"/>
      <c r="R16" s="233" t="s">
        <v>59</v>
      </c>
      <c r="S16" s="234"/>
      <c r="T16" s="234"/>
      <c r="U16" s="234"/>
      <c r="V16" s="234"/>
      <c r="W16" s="234"/>
      <c r="X16" s="233" t="s">
        <v>44</v>
      </c>
      <c r="Y16" s="234"/>
      <c r="Z16" s="234"/>
      <c r="AA16" s="234"/>
      <c r="AB16" s="234"/>
      <c r="AC16" s="233" t="s">
        <v>228</v>
      </c>
      <c r="AD16" s="234"/>
      <c r="AE16" s="234"/>
      <c r="AF16" s="234"/>
      <c r="AG16" s="234"/>
      <c r="AH16" s="233" t="s">
        <v>44</v>
      </c>
      <c r="AI16" s="234"/>
      <c r="AJ16" s="234"/>
      <c r="AK16" s="55"/>
      <c r="AL16" s="55"/>
      <c r="AM16" s="55"/>
      <c r="AN16" s="55"/>
      <c r="AP16" s="235" t="s">
        <v>168</v>
      </c>
      <c r="AQ16" s="238"/>
      <c r="AT16" s="59"/>
    </row>
    <row r="17" spans="1:50" s="53" customFormat="1" ht="21" customHeight="1">
      <c r="A17" s="47" t="s">
        <v>156</v>
      </c>
      <c r="B17" s="47">
        <v>35</v>
      </c>
      <c r="C17" s="48">
        <f ca="1" t="shared" si="0"/>
        <v>9</v>
      </c>
      <c r="D17" s="229" t="s">
        <v>229</v>
      </c>
      <c r="E17" s="47" t="s">
        <v>34</v>
      </c>
      <c r="F17" s="47">
        <v>108</v>
      </c>
      <c r="G17" s="230" t="s">
        <v>230</v>
      </c>
      <c r="H17" s="231"/>
      <c r="I17" s="231"/>
      <c r="J17" s="231"/>
      <c r="K17" s="232"/>
      <c r="L17" s="234"/>
      <c r="M17" s="234"/>
      <c r="N17" s="234"/>
      <c r="O17" s="233" t="s">
        <v>36</v>
      </c>
      <c r="P17" s="234"/>
      <c r="Q17" s="234"/>
      <c r="R17" s="234"/>
      <c r="S17" s="234"/>
      <c r="T17" s="234"/>
      <c r="U17" s="233" t="s">
        <v>36</v>
      </c>
      <c r="V17" s="234"/>
      <c r="W17" s="234"/>
      <c r="X17" s="233" t="s">
        <v>36</v>
      </c>
      <c r="Y17" s="234"/>
      <c r="Z17" s="234"/>
      <c r="AA17" s="234"/>
      <c r="AB17" s="233"/>
      <c r="AC17" s="234"/>
      <c r="AD17" s="234"/>
      <c r="AE17" s="234"/>
      <c r="AF17" s="234"/>
      <c r="AG17" s="234"/>
      <c r="AH17" s="234"/>
      <c r="AI17" s="233"/>
      <c r="AJ17" s="234"/>
      <c r="AK17" s="54"/>
      <c r="AL17" s="55"/>
      <c r="AM17" s="55"/>
      <c r="AN17" s="55"/>
      <c r="AO17" s="55"/>
      <c r="AP17" s="235" t="s">
        <v>171</v>
      </c>
      <c r="AQ17" s="238"/>
      <c r="AT17" s="55"/>
      <c r="AU17" s="71"/>
      <c r="AV17" s="71"/>
      <c r="AW17" s="71"/>
      <c r="AX17" s="71"/>
    </row>
    <row r="18" spans="1:50" s="53" customFormat="1" ht="21" customHeight="1">
      <c r="A18" s="47" t="s">
        <v>231</v>
      </c>
      <c r="B18" s="47">
        <v>28</v>
      </c>
      <c r="C18" s="48">
        <f ca="1" t="shared" si="0"/>
        <v>10</v>
      </c>
      <c r="D18" s="229" t="s">
        <v>232</v>
      </c>
      <c r="E18" s="239" t="s">
        <v>34</v>
      </c>
      <c r="F18" s="239">
        <v>118</v>
      </c>
      <c r="G18" s="230" t="s">
        <v>233</v>
      </c>
      <c r="H18" s="231"/>
      <c r="I18" s="231"/>
      <c r="J18" s="231"/>
      <c r="K18" s="232"/>
      <c r="L18" s="234"/>
      <c r="M18" s="233" t="s">
        <v>164</v>
      </c>
      <c r="N18" s="234"/>
      <c r="O18" s="234"/>
      <c r="P18" s="233" t="s">
        <v>234</v>
      </c>
      <c r="Q18" s="234"/>
      <c r="R18" s="234"/>
      <c r="S18" s="234"/>
      <c r="T18" s="234"/>
      <c r="U18" s="234"/>
      <c r="V18" s="234"/>
      <c r="W18" s="234"/>
      <c r="X18" s="234"/>
      <c r="Y18" s="234"/>
      <c r="Z18" s="233" t="s">
        <v>40</v>
      </c>
      <c r="AA18" s="234"/>
      <c r="AB18" s="234"/>
      <c r="AC18" s="234"/>
      <c r="AD18" s="234"/>
      <c r="AE18" s="234"/>
      <c r="AF18" s="234"/>
      <c r="AG18" s="233" t="s">
        <v>36</v>
      </c>
      <c r="AH18" s="234"/>
      <c r="AI18" s="234"/>
      <c r="AJ18" s="233" t="s">
        <v>45</v>
      </c>
      <c r="AK18" s="68"/>
      <c r="AL18" s="55"/>
      <c r="AM18" s="55"/>
      <c r="AN18" s="55"/>
      <c r="AO18" s="55"/>
      <c r="AP18" s="240" t="s">
        <v>174</v>
      </c>
      <c r="AQ18" s="238"/>
      <c r="AT18" s="55"/>
      <c r="AU18" s="71"/>
      <c r="AV18" s="76"/>
      <c r="AW18" s="76"/>
      <c r="AX18" s="76"/>
    </row>
    <row r="19" spans="1:50" s="53" customFormat="1" ht="18" customHeight="1" thickBot="1">
      <c r="A19" s="241"/>
      <c r="B19" s="241"/>
      <c r="C19" s="61"/>
      <c r="D19" s="88"/>
      <c r="E19" s="67"/>
      <c r="F19" s="67"/>
      <c r="G19" s="62"/>
      <c r="H19" s="62"/>
      <c r="I19" s="62"/>
      <c r="J19" s="62"/>
      <c r="K19" s="62"/>
      <c r="L19" s="54"/>
      <c r="M19" s="68"/>
      <c r="N19" s="54"/>
      <c r="O19" s="54"/>
      <c r="P19" s="68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61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242"/>
      <c r="AQ19" s="238"/>
      <c r="AT19" s="55"/>
      <c r="AU19" s="71"/>
      <c r="AV19" s="76"/>
      <c r="AW19" s="76"/>
      <c r="AX19" s="76"/>
    </row>
    <row r="20" spans="2:48" s="53" customFormat="1" ht="21" customHeight="1" thickBot="1">
      <c r="B20" s="60"/>
      <c r="C20" s="60"/>
      <c r="D20" s="243" t="s">
        <v>112</v>
      </c>
      <c r="E20" s="243"/>
      <c r="F20" s="243"/>
      <c r="G20" s="225" t="s">
        <v>16</v>
      </c>
      <c r="H20" s="225" t="s">
        <v>175</v>
      </c>
      <c r="I20" s="225" t="s">
        <v>176</v>
      </c>
      <c r="J20" s="225" t="s">
        <v>177</v>
      </c>
      <c r="K20" s="225" t="s">
        <v>30</v>
      </c>
      <c r="L20" s="225" t="s">
        <v>24</v>
      </c>
      <c r="M20" s="225" t="s">
        <v>28</v>
      </c>
      <c r="N20" s="224" t="s">
        <v>83</v>
      </c>
      <c r="O20" s="225" t="s">
        <v>18</v>
      </c>
      <c r="P20" s="225" t="s">
        <v>85</v>
      </c>
      <c r="V20" s="54"/>
      <c r="W20" s="54"/>
      <c r="X20" s="54"/>
      <c r="Y20" s="54"/>
      <c r="Z20" s="244" t="s">
        <v>62</v>
      </c>
      <c r="AA20" s="245"/>
      <c r="AB20" s="245"/>
      <c r="AC20" s="245"/>
      <c r="AD20" s="245"/>
      <c r="AE20" s="246"/>
      <c r="AM20" s="71"/>
      <c r="AN20" s="71"/>
      <c r="AP20" s="238"/>
      <c r="AQ20" s="55"/>
      <c r="AR20" s="55"/>
      <c r="AS20" s="55"/>
      <c r="AU20" s="76"/>
      <c r="AV20" s="76"/>
    </row>
    <row r="21" spans="2:47" s="53" customFormat="1" ht="21" customHeight="1" thickBot="1">
      <c r="B21" s="60"/>
      <c r="C21" s="60"/>
      <c r="D21" s="243"/>
      <c r="E21" s="243"/>
      <c r="F21" s="243"/>
      <c r="G21" s="225" t="s">
        <v>178</v>
      </c>
      <c r="H21" s="225" t="s">
        <v>179</v>
      </c>
      <c r="I21" s="225" t="s">
        <v>17</v>
      </c>
      <c r="J21" s="225" t="s">
        <v>180</v>
      </c>
      <c r="K21" s="225" t="s">
        <v>181</v>
      </c>
      <c r="L21" s="225" t="s">
        <v>182</v>
      </c>
      <c r="M21" s="225" t="s">
        <v>87</v>
      </c>
      <c r="N21" s="225" t="s">
        <v>183</v>
      </c>
      <c r="O21" s="225" t="s">
        <v>184</v>
      </c>
      <c r="P21" s="225" t="s">
        <v>185</v>
      </c>
      <c r="S21" s="82"/>
      <c r="T21" s="82"/>
      <c r="U21" s="82"/>
      <c r="V21" s="82"/>
      <c r="W21" s="82"/>
      <c r="X21" s="82"/>
      <c r="Z21" s="197"/>
      <c r="AA21" s="198"/>
      <c r="AB21" s="198"/>
      <c r="AC21" s="198"/>
      <c r="AD21" s="198"/>
      <c r="AE21" s="199"/>
      <c r="AM21" s="88"/>
      <c r="AN21" s="88"/>
      <c r="AP21" s="248" t="s">
        <v>186</v>
      </c>
      <c r="AQ21" s="238"/>
      <c r="AT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194" t="s">
        <v>115</v>
      </c>
      <c r="T22" s="195"/>
      <c r="U22" s="195"/>
      <c r="V22" s="195"/>
      <c r="W22" s="195"/>
      <c r="X22" s="196"/>
      <c r="Z22" s="93" t="s">
        <v>63</v>
      </c>
      <c r="AA22" s="94"/>
      <c r="AB22" s="94"/>
      <c r="AC22" s="94"/>
      <c r="AD22" s="94"/>
      <c r="AE22" s="95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249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250" t="s">
        <v>83</v>
      </c>
      <c r="T23" s="251"/>
      <c r="U23" s="251"/>
      <c r="V23" s="251"/>
      <c r="W23" s="251"/>
      <c r="X23" s="252"/>
      <c r="Z23" s="253"/>
      <c r="AA23" s="254"/>
      <c r="AB23" s="254"/>
      <c r="AC23" s="254"/>
      <c r="AD23" s="254"/>
      <c r="AE23" s="255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44</v>
      </c>
      <c r="C24" s="117">
        <v>1</v>
      </c>
      <c r="D24" s="229" t="str">
        <f ca="1">OFFSET(D24,-15,0)</f>
        <v>LEGRAND Florian</v>
      </c>
      <c r="E24" s="256" t="str">
        <f ca="1">OFFSET(E24,-15,0)</f>
        <v>M</v>
      </c>
      <c r="F24" s="47">
        <v>50</v>
      </c>
      <c r="G24" s="118">
        <v>0</v>
      </c>
      <c r="H24" s="118">
        <v>0</v>
      </c>
      <c r="I24" s="118">
        <v>0</v>
      </c>
      <c r="J24" s="118">
        <v>7</v>
      </c>
      <c r="K24" s="257">
        <v>10</v>
      </c>
      <c r="L24" s="120" t="s">
        <v>74</v>
      </c>
      <c r="M24" s="121">
        <f>SUM(G24:K24)</f>
        <v>17</v>
      </c>
      <c r="N24" s="122"/>
      <c r="O24" s="123"/>
      <c r="P24" s="124">
        <f aca="true" ca="1" t="shared" si="1" ref="P24:P33">SUM(OFFSET(P24,0,-10),OFFSET(P24,0,-3))</f>
        <v>67</v>
      </c>
      <c r="Q24" s="258"/>
      <c r="R24" s="76"/>
      <c r="S24" s="209"/>
      <c r="T24" s="206"/>
      <c r="U24" s="206"/>
      <c r="V24" s="206"/>
      <c r="W24" s="206"/>
      <c r="X24" s="207"/>
      <c r="Z24" s="208"/>
      <c r="AA24" s="206"/>
      <c r="AB24" s="206"/>
      <c r="AC24" s="206"/>
      <c r="AD24" s="206"/>
      <c r="AE24" s="207"/>
      <c r="AN24" s="88"/>
      <c r="AO24" s="60"/>
      <c r="AQ24" s="238">
        <f aca="true" t="shared" si="2" ref="AQ24:AQ33">COUNT(G24:K24)</f>
        <v>5</v>
      </c>
    </row>
    <row r="25" spans="1:43" s="53" customFormat="1" ht="21" customHeight="1">
      <c r="A25" s="115" t="str">
        <f aca="true" ca="1" t="shared" si="3" ref="A25:B33">OFFSET(A25,-15,0)</f>
        <v>PDL</v>
      </c>
      <c r="B25" s="116">
        <f ca="1" t="shared" si="3"/>
        <v>85</v>
      </c>
      <c r="C25" s="117">
        <v>2</v>
      </c>
      <c r="D25" s="229" t="str">
        <f aca="true" ca="1" t="shared" si="4" ref="D25:E33">OFFSET(D25,-15,0)</f>
        <v>GRUAND Steve</v>
      </c>
      <c r="E25" s="256" t="str">
        <f ca="1" t="shared" si="4"/>
        <v>M</v>
      </c>
      <c r="F25" s="47">
        <v>10</v>
      </c>
      <c r="G25" s="118">
        <v>0</v>
      </c>
      <c r="H25" s="118">
        <v>10</v>
      </c>
      <c r="I25" s="118">
        <v>10</v>
      </c>
      <c r="J25" s="118">
        <v>0</v>
      </c>
      <c r="K25" s="257">
        <v>10</v>
      </c>
      <c r="L25" s="120" t="s">
        <v>74</v>
      </c>
      <c r="M25" s="121">
        <f aca="true" t="shared" si="5" ref="M25:M33">SUM(G25:K25)</f>
        <v>30</v>
      </c>
      <c r="N25" s="122"/>
      <c r="O25" s="123"/>
      <c r="P25" s="124">
        <f ca="1" t="shared" si="1"/>
        <v>40</v>
      </c>
      <c r="Q25" s="258"/>
      <c r="R25" s="76"/>
      <c r="S25" s="209"/>
      <c r="T25" s="206"/>
      <c r="U25" s="206"/>
      <c r="V25" s="206"/>
      <c r="W25" s="206"/>
      <c r="X25" s="207"/>
      <c r="Z25" s="208"/>
      <c r="AA25" s="206"/>
      <c r="AB25" s="206"/>
      <c r="AC25" s="206"/>
      <c r="AD25" s="206"/>
      <c r="AE25" s="207"/>
      <c r="AM25" s="88"/>
      <c r="AN25" s="88"/>
      <c r="AO25" s="60"/>
      <c r="AQ25" s="238">
        <f t="shared" si="2"/>
        <v>5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72</v>
      </c>
      <c r="C26" s="117">
        <v>3</v>
      </c>
      <c r="D26" s="229" t="str">
        <f ca="1" t="shared" si="4"/>
        <v>RIGAULT Thomas</v>
      </c>
      <c r="E26" s="256" t="str">
        <f ca="1" t="shared" si="4"/>
        <v>M</v>
      </c>
      <c r="F26" s="47">
        <v>60</v>
      </c>
      <c r="G26" s="118">
        <v>0</v>
      </c>
      <c r="H26" s="118">
        <v>10</v>
      </c>
      <c r="I26" s="118">
        <v>10</v>
      </c>
      <c r="J26" s="118">
        <v>10</v>
      </c>
      <c r="K26" s="257">
        <v>10</v>
      </c>
      <c r="L26" s="120" t="s">
        <v>74</v>
      </c>
      <c r="M26" s="121">
        <f t="shared" si="5"/>
        <v>40</v>
      </c>
      <c r="N26" s="122"/>
      <c r="O26" s="123"/>
      <c r="P26" s="129">
        <f ca="1" t="shared" si="1"/>
        <v>100</v>
      </c>
      <c r="Q26" s="258"/>
      <c r="R26" s="76"/>
      <c r="S26" s="209"/>
      <c r="T26" s="206"/>
      <c r="U26" s="206"/>
      <c r="V26" s="206"/>
      <c r="W26" s="206"/>
      <c r="X26" s="207"/>
      <c r="Z26" s="208"/>
      <c r="AA26" s="206"/>
      <c r="AB26" s="206"/>
      <c r="AC26" s="206"/>
      <c r="AD26" s="206"/>
      <c r="AE26" s="207"/>
      <c r="AM26" s="88"/>
      <c r="AN26" s="88"/>
      <c r="AO26" s="60"/>
      <c r="AQ26" s="238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PDL</v>
      </c>
      <c r="B27" s="116">
        <f ca="1" t="shared" si="3"/>
        <v>53</v>
      </c>
      <c r="C27" s="117">
        <v>4</v>
      </c>
      <c r="D27" s="229" t="str">
        <f ca="1" t="shared" si="4"/>
        <v>MIHOUBI Franck</v>
      </c>
      <c r="E27" s="256" t="str">
        <f ca="1" t="shared" si="4"/>
        <v>M</v>
      </c>
      <c r="F27" s="47">
        <v>20</v>
      </c>
      <c r="G27" s="118">
        <v>10</v>
      </c>
      <c r="H27" s="118">
        <v>10</v>
      </c>
      <c r="I27" s="118">
        <v>10</v>
      </c>
      <c r="J27" s="118">
        <v>0</v>
      </c>
      <c r="K27" s="257">
        <v>10</v>
      </c>
      <c r="L27" s="120" t="s">
        <v>74</v>
      </c>
      <c r="M27" s="121">
        <f t="shared" si="5"/>
        <v>40</v>
      </c>
      <c r="N27" s="122"/>
      <c r="O27" s="123"/>
      <c r="P27" s="124">
        <f ca="1" t="shared" si="1"/>
        <v>60</v>
      </c>
      <c r="Q27" s="258"/>
      <c r="R27" s="76"/>
      <c r="S27" s="208" t="s">
        <v>36</v>
      </c>
      <c r="T27" s="206"/>
      <c r="U27" s="206"/>
      <c r="V27" s="206"/>
      <c r="W27" s="206"/>
      <c r="X27" s="207"/>
      <c r="Z27" s="208"/>
      <c r="AA27" s="206"/>
      <c r="AB27" s="206"/>
      <c r="AC27" s="206"/>
      <c r="AD27" s="206"/>
      <c r="AE27" s="207"/>
      <c r="AM27" s="88"/>
      <c r="AN27" s="88"/>
      <c r="AO27" s="60"/>
      <c r="AQ27" s="238">
        <f t="shared" si="2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PDL</v>
      </c>
      <c r="B28" s="116">
        <f ca="1" t="shared" si="3"/>
        <v>44</v>
      </c>
      <c r="C28" s="117">
        <v>5</v>
      </c>
      <c r="D28" s="229" t="str">
        <f ca="1" t="shared" si="4"/>
        <v>MULOT Nicolas</v>
      </c>
      <c r="E28" s="256" t="str">
        <f ca="1" t="shared" si="4"/>
        <v>M</v>
      </c>
      <c r="F28" s="47">
        <v>47</v>
      </c>
      <c r="G28" s="118">
        <v>0</v>
      </c>
      <c r="H28" s="118">
        <v>0</v>
      </c>
      <c r="I28" s="118">
        <v>0</v>
      </c>
      <c r="J28" s="118">
        <v>0</v>
      </c>
      <c r="K28" s="257">
        <v>0</v>
      </c>
      <c r="L28" s="120" t="s">
        <v>74</v>
      </c>
      <c r="M28" s="121">
        <f t="shared" si="5"/>
        <v>0</v>
      </c>
      <c r="N28" s="122"/>
      <c r="O28" s="123"/>
      <c r="P28" s="124">
        <f ca="1" t="shared" si="1"/>
        <v>47</v>
      </c>
      <c r="Q28" s="258"/>
      <c r="R28" s="76"/>
      <c r="S28" s="209"/>
      <c r="T28" s="206"/>
      <c r="U28" s="206"/>
      <c r="V28" s="206"/>
      <c r="W28" s="206"/>
      <c r="X28" s="207"/>
      <c r="Z28" s="208"/>
      <c r="AA28" s="206"/>
      <c r="AB28" s="206"/>
      <c r="AC28" s="206"/>
      <c r="AD28" s="206"/>
      <c r="AE28" s="207"/>
      <c r="AM28" s="88"/>
      <c r="AN28" s="88"/>
      <c r="AO28" s="60"/>
      <c r="AQ28" s="238">
        <f t="shared" si="2"/>
        <v>5</v>
      </c>
      <c r="AR28" s="55"/>
      <c r="AT28" s="45"/>
      <c r="AU28" s="45"/>
      <c r="AV28" s="88"/>
      <c r="AW28" s="88"/>
      <c r="AX28" s="88"/>
    </row>
    <row r="29" spans="1:44" s="53" customFormat="1" ht="21" customHeight="1">
      <c r="A29" s="115" t="str">
        <f ca="1" t="shared" si="3"/>
        <v>PDL</v>
      </c>
      <c r="B29" s="116">
        <f ca="1" t="shared" si="3"/>
        <v>49</v>
      </c>
      <c r="C29" s="117">
        <v>6</v>
      </c>
      <c r="D29" s="229" t="str">
        <f ca="1" t="shared" si="4"/>
        <v>RETIF Emmanuel</v>
      </c>
      <c r="E29" s="256" t="str">
        <f ca="1" t="shared" si="4"/>
        <v>M</v>
      </c>
      <c r="F29" s="47">
        <v>30</v>
      </c>
      <c r="G29" s="118">
        <v>10</v>
      </c>
      <c r="H29" s="118">
        <v>0</v>
      </c>
      <c r="I29" s="118">
        <v>0</v>
      </c>
      <c r="J29" s="118">
        <v>0</v>
      </c>
      <c r="K29" s="257">
        <v>0</v>
      </c>
      <c r="L29" s="120" t="s">
        <v>74</v>
      </c>
      <c r="M29" s="121">
        <f t="shared" si="5"/>
        <v>10</v>
      </c>
      <c r="N29" s="122"/>
      <c r="O29" s="123"/>
      <c r="P29" s="124">
        <f ca="1" t="shared" si="1"/>
        <v>40</v>
      </c>
      <c r="Q29" s="109"/>
      <c r="R29" s="76"/>
      <c r="S29" s="209"/>
      <c r="T29" s="206"/>
      <c r="U29" s="206"/>
      <c r="V29" s="206"/>
      <c r="W29" s="206"/>
      <c r="X29" s="207"/>
      <c r="Z29" s="208"/>
      <c r="AA29" s="206"/>
      <c r="AB29" s="206"/>
      <c r="AC29" s="206"/>
      <c r="AD29" s="206"/>
      <c r="AE29" s="207"/>
      <c r="AM29" s="88"/>
      <c r="AN29" s="88"/>
      <c r="AO29" s="60"/>
      <c r="AQ29" s="238">
        <f t="shared" si="2"/>
        <v>5</v>
      </c>
      <c r="AR29" s="45"/>
    </row>
    <row r="30" spans="1:44" s="53" customFormat="1" ht="21" customHeight="1">
      <c r="A30" s="115" t="str">
        <f ca="1" t="shared" si="3"/>
        <v>PDL</v>
      </c>
      <c r="B30" s="116">
        <f ca="1" t="shared" si="3"/>
        <v>72</v>
      </c>
      <c r="C30" s="117">
        <v>7</v>
      </c>
      <c r="D30" s="229" t="str">
        <f ca="1" t="shared" si="4"/>
        <v>MANGUIN Stephane</v>
      </c>
      <c r="E30" s="256" t="str">
        <f ca="1" t="shared" si="4"/>
        <v>M</v>
      </c>
      <c r="F30" s="47">
        <v>0</v>
      </c>
      <c r="G30" s="118">
        <v>7</v>
      </c>
      <c r="H30" s="118">
        <v>0</v>
      </c>
      <c r="I30" s="118">
        <v>0</v>
      </c>
      <c r="J30" s="118">
        <v>0</v>
      </c>
      <c r="K30" s="257">
        <v>0</v>
      </c>
      <c r="L30" s="120" t="s">
        <v>74</v>
      </c>
      <c r="M30" s="121">
        <f t="shared" si="5"/>
        <v>7</v>
      </c>
      <c r="N30" s="122"/>
      <c r="O30" s="123"/>
      <c r="P30" s="124">
        <f ca="1" t="shared" si="1"/>
        <v>7</v>
      </c>
      <c r="Q30" s="109"/>
      <c r="R30" s="76"/>
      <c r="S30" s="208" t="s">
        <v>44</v>
      </c>
      <c r="T30" s="206"/>
      <c r="U30" s="206"/>
      <c r="V30" s="206"/>
      <c r="W30" s="206"/>
      <c r="X30" s="207"/>
      <c r="Z30" s="208"/>
      <c r="AA30" s="206"/>
      <c r="AB30" s="206"/>
      <c r="AC30" s="206"/>
      <c r="AD30" s="206"/>
      <c r="AE30" s="207"/>
      <c r="AM30" s="88"/>
      <c r="AN30" s="88"/>
      <c r="AO30" s="60"/>
      <c r="AQ30" s="238">
        <f t="shared" si="2"/>
        <v>5</v>
      </c>
      <c r="AR30" s="45"/>
    </row>
    <row r="31" spans="1:44" s="53" customFormat="1" ht="21" customHeight="1">
      <c r="A31" s="115" t="str">
        <f ca="1" t="shared" si="3"/>
        <v>PDL</v>
      </c>
      <c r="B31" s="116">
        <f ca="1" t="shared" si="3"/>
        <v>49</v>
      </c>
      <c r="C31" s="117">
        <v>8</v>
      </c>
      <c r="D31" s="229" t="str">
        <f ca="1" t="shared" si="4"/>
        <v>GUERY Yoann</v>
      </c>
      <c r="E31" s="256" t="str">
        <f ca="1" t="shared" si="4"/>
        <v>M</v>
      </c>
      <c r="F31" s="47">
        <v>30</v>
      </c>
      <c r="G31" s="118">
        <v>0</v>
      </c>
      <c r="H31" s="118">
        <v>0</v>
      </c>
      <c r="I31" s="118">
        <v>0</v>
      </c>
      <c r="J31" s="118">
        <v>10</v>
      </c>
      <c r="K31" s="257">
        <v>0</v>
      </c>
      <c r="L31" s="120" t="s">
        <v>74</v>
      </c>
      <c r="M31" s="121">
        <f t="shared" si="5"/>
        <v>10</v>
      </c>
      <c r="N31" s="122"/>
      <c r="O31" s="123"/>
      <c r="P31" s="124">
        <f ca="1" t="shared" si="1"/>
        <v>40</v>
      </c>
      <c r="Q31" s="258"/>
      <c r="R31" s="76"/>
      <c r="S31" s="209"/>
      <c r="T31" s="206"/>
      <c r="U31" s="206"/>
      <c r="V31" s="206"/>
      <c r="W31" s="206"/>
      <c r="X31" s="207"/>
      <c r="Z31" s="208"/>
      <c r="AA31" s="206"/>
      <c r="AB31" s="206"/>
      <c r="AC31" s="206"/>
      <c r="AD31" s="206"/>
      <c r="AE31" s="207"/>
      <c r="AM31" s="88"/>
      <c r="AN31" s="88"/>
      <c r="AO31" s="60"/>
      <c r="AQ31" s="238">
        <f t="shared" si="2"/>
        <v>5</v>
      </c>
      <c r="AR31" s="45"/>
    </row>
    <row r="32" spans="1:45" s="53" customFormat="1" ht="21" customHeight="1">
      <c r="A32" s="115" t="str">
        <f ca="1" t="shared" si="3"/>
        <v>BRE</v>
      </c>
      <c r="B32" s="116">
        <f ca="1" t="shared" si="3"/>
        <v>35</v>
      </c>
      <c r="C32" s="117">
        <v>9</v>
      </c>
      <c r="D32" s="229" t="str">
        <f ca="1" t="shared" si="4"/>
        <v>MORVAN Damien</v>
      </c>
      <c r="E32" s="256" t="str">
        <f ca="1" t="shared" si="4"/>
        <v>M</v>
      </c>
      <c r="F32" s="47">
        <v>70</v>
      </c>
      <c r="G32" s="118">
        <v>10</v>
      </c>
      <c r="H32" s="118">
        <v>10</v>
      </c>
      <c r="I32" s="118">
        <v>10</v>
      </c>
      <c r="J32" s="118" t="str">
        <f>IF(L32&lt;&gt;"","-","")</f>
        <v>-</v>
      </c>
      <c r="K32" s="257" t="str">
        <f>IF(L32&lt;&gt;"","-","")</f>
        <v>-</v>
      </c>
      <c r="L32" s="120" t="s">
        <v>76</v>
      </c>
      <c r="M32" s="121">
        <f t="shared" si="5"/>
        <v>30</v>
      </c>
      <c r="N32" s="122"/>
      <c r="O32" s="123"/>
      <c r="P32" s="129">
        <f ca="1" t="shared" si="1"/>
        <v>100</v>
      </c>
      <c r="Q32" s="109"/>
      <c r="R32" s="149"/>
      <c r="S32" s="209"/>
      <c r="T32" s="206"/>
      <c r="U32" s="206"/>
      <c r="V32" s="206"/>
      <c r="W32" s="206"/>
      <c r="X32" s="207"/>
      <c r="Z32" s="208"/>
      <c r="AA32" s="206"/>
      <c r="AB32" s="206"/>
      <c r="AC32" s="206"/>
      <c r="AD32" s="206"/>
      <c r="AE32" s="207"/>
      <c r="AN32" s="152"/>
      <c r="AO32" s="152"/>
      <c r="AP32" s="152"/>
      <c r="AQ32" s="238">
        <f t="shared" si="2"/>
        <v>3</v>
      </c>
      <c r="AR32" s="88"/>
      <c r="AS32" s="88"/>
    </row>
    <row r="33" spans="1:45" s="53" customFormat="1" ht="21" customHeight="1" thickBot="1">
      <c r="A33" s="132" t="str">
        <f ca="1" t="shared" si="3"/>
        <v>TBO</v>
      </c>
      <c r="B33" s="133">
        <f ca="1" t="shared" si="3"/>
        <v>28</v>
      </c>
      <c r="C33" s="134">
        <v>10</v>
      </c>
      <c r="D33" s="260" t="str">
        <f ca="1" t="shared" si="4"/>
        <v>DAVIGNON Erwan</v>
      </c>
      <c r="E33" s="261" t="str">
        <f ca="1" t="shared" si="4"/>
        <v>M</v>
      </c>
      <c r="F33" s="136">
        <v>20</v>
      </c>
      <c r="G33" s="137">
        <v>0</v>
      </c>
      <c r="H33" s="137">
        <v>0</v>
      </c>
      <c r="I33" s="137">
        <v>7</v>
      </c>
      <c r="J33" s="137">
        <v>10</v>
      </c>
      <c r="K33" s="262">
        <v>7</v>
      </c>
      <c r="L33" s="139" t="s">
        <v>74</v>
      </c>
      <c r="M33" s="140">
        <f t="shared" si="5"/>
        <v>24</v>
      </c>
      <c r="N33" s="141"/>
      <c r="O33" s="123"/>
      <c r="P33" s="108">
        <f ca="1" t="shared" si="1"/>
        <v>44</v>
      </c>
      <c r="Q33" s="109"/>
      <c r="R33" s="149"/>
      <c r="S33" s="211"/>
      <c r="T33" s="212"/>
      <c r="U33" s="212"/>
      <c r="V33" s="212"/>
      <c r="W33" s="212"/>
      <c r="X33" s="213"/>
      <c r="Z33" s="214"/>
      <c r="AA33" s="212"/>
      <c r="AB33" s="212"/>
      <c r="AC33" s="212"/>
      <c r="AD33" s="212"/>
      <c r="AE33" s="213"/>
      <c r="AN33" s="152"/>
      <c r="AO33" s="152"/>
      <c r="AP33" s="152"/>
      <c r="AQ33" s="238">
        <f t="shared" si="2"/>
        <v>5</v>
      </c>
      <c r="AR33" s="88"/>
      <c r="AS33" s="88"/>
    </row>
    <row r="34" spans="1:37" s="53" customFormat="1" ht="13.5" customHeight="1">
      <c r="A34" s="57"/>
      <c r="B34" s="57"/>
      <c r="C34" s="275" t="s">
        <v>77</v>
      </c>
      <c r="D34" s="275"/>
      <c r="E34" s="275"/>
      <c r="F34" s="275"/>
      <c r="G34" s="275"/>
      <c r="H34" s="275"/>
      <c r="I34" s="275"/>
      <c r="J34" s="275"/>
      <c r="K34" s="275"/>
      <c r="L34" s="275"/>
      <c r="M34" s="216" t="s">
        <v>78</v>
      </c>
      <c r="N34" s="216"/>
      <c r="O34" s="216"/>
      <c r="P34" s="216"/>
      <c r="Q34" s="216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</row>
    <row r="35" spans="1:39" s="53" customFormat="1" ht="14.25" customHeight="1" hidden="1">
      <c r="A35" s="57"/>
      <c r="B35" s="57"/>
      <c r="C35" s="264">
        <f>COUNT(L35:AJ35,S42:X42,Z42:AE42)</f>
        <v>24</v>
      </c>
      <c r="D35" s="264"/>
      <c r="E35" s="238"/>
      <c r="F35" s="238"/>
      <c r="G35" s="265" t="s">
        <v>79</v>
      </c>
      <c r="H35" s="266"/>
      <c r="I35" s="266"/>
      <c r="J35" s="266"/>
      <c r="K35" s="266"/>
      <c r="L35" s="161">
        <v>1</v>
      </c>
      <c r="M35" s="161">
        <v>2</v>
      </c>
      <c r="N35" s="161">
        <v>3</v>
      </c>
      <c r="O35" s="161">
        <v>4</v>
      </c>
      <c r="P35" s="161">
        <v>5</v>
      </c>
      <c r="Q35" s="161">
        <v>6</v>
      </c>
      <c r="R35" s="161">
        <v>7</v>
      </c>
      <c r="S35" s="161">
        <v>8</v>
      </c>
      <c r="T35" s="161">
        <v>9</v>
      </c>
      <c r="U35" s="161">
        <v>10</v>
      </c>
      <c r="V35" s="161">
        <v>11</v>
      </c>
      <c r="W35" s="161">
        <v>12</v>
      </c>
      <c r="X35" s="161">
        <v>13</v>
      </c>
      <c r="Y35" s="161">
        <v>14</v>
      </c>
      <c r="Z35" s="161">
        <v>15</v>
      </c>
      <c r="AA35" s="161">
        <v>16</v>
      </c>
      <c r="AB35" s="161"/>
      <c r="AC35" s="161">
        <v>17</v>
      </c>
      <c r="AD35" s="161">
        <v>18</v>
      </c>
      <c r="AE35" s="161">
        <v>19</v>
      </c>
      <c r="AF35" s="161">
        <v>20</v>
      </c>
      <c r="AG35" s="161">
        <v>21</v>
      </c>
      <c r="AH35" s="161">
        <v>22</v>
      </c>
      <c r="AI35" s="161"/>
      <c r="AJ35" s="161">
        <v>23</v>
      </c>
      <c r="AK35" s="163"/>
      <c r="AL35" s="71"/>
      <c r="AM35" s="71"/>
    </row>
    <row r="36" spans="1:39" s="53" customFormat="1" ht="14.25" customHeight="1" hidden="1">
      <c r="A36" s="57"/>
      <c r="B36" s="57"/>
      <c r="C36" s="238"/>
      <c r="D36" s="238"/>
      <c r="E36" s="238"/>
      <c r="F36" s="238"/>
      <c r="G36" s="267" t="s">
        <v>80</v>
      </c>
      <c r="H36" s="268"/>
      <c r="I36" s="268"/>
      <c r="J36" s="268"/>
      <c r="K36" s="268"/>
      <c r="L36" s="161">
        <v>1</v>
      </c>
      <c r="M36" s="161">
        <v>1</v>
      </c>
      <c r="N36" s="161">
        <v>1</v>
      </c>
      <c r="O36" s="161">
        <v>1</v>
      </c>
      <c r="P36" s="161">
        <v>1</v>
      </c>
      <c r="Q36" s="161">
        <v>2</v>
      </c>
      <c r="R36" s="161">
        <v>2</v>
      </c>
      <c r="S36" s="161">
        <v>2</v>
      </c>
      <c r="T36" s="161">
        <v>2</v>
      </c>
      <c r="U36" s="161">
        <v>2</v>
      </c>
      <c r="V36" s="161">
        <v>3</v>
      </c>
      <c r="W36" s="161">
        <v>3</v>
      </c>
      <c r="X36" s="161">
        <v>3</v>
      </c>
      <c r="Y36" s="161">
        <v>3</v>
      </c>
      <c r="Z36" s="161">
        <v>4</v>
      </c>
      <c r="AA36" s="161">
        <v>4</v>
      </c>
      <c r="AB36" s="161"/>
      <c r="AC36" s="161">
        <v>4</v>
      </c>
      <c r="AD36" s="161">
        <v>4</v>
      </c>
      <c r="AE36" s="161">
        <v>5</v>
      </c>
      <c r="AF36" s="161">
        <v>5</v>
      </c>
      <c r="AG36" s="161">
        <v>5</v>
      </c>
      <c r="AH36" s="161">
        <v>5</v>
      </c>
      <c r="AI36" s="161"/>
      <c r="AJ36" s="161">
        <v>5</v>
      </c>
      <c r="AK36" s="163"/>
      <c r="AL36" s="71"/>
      <c r="AM36" s="71"/>
    </row>
    <row r="37" spans="1:37" s="53" customFormat="1" ht="14.25" customHeight="1" hidden="1">
      <c r="A37" s="57"/>
      <c r="B37" s="57"/>
      <c r="C37" s="264"/>
      <c r="D37" s="238"/>
      <c r="E37" s="238"/>
      <c r="F37" s="238"/>
      <c r="G37" s="267" t="s">
        <v>81</v>
      </c>
      <c r="H37" s="268"/>
      <c r="I37" s="268"/>
      <c r="J37" s="268"/>
      <c r="K37" s="268"/>
      <c r="L37" s="161">
        <v>1</v>
      </c>
      <c r="M37" s="161">
        <v>1</v>
      </c>
      <c r="N37" s="161">
        <v>1</v>
      </c>
      <c r="O37" s="161">
        <v>1</v>
      </c>
      <c r="P37" s="161">
        <v>2</v>
      </c>
      <c r="Q37" s="161">
        <v>1</v>
      </c>
      <c r="R37" s="161">
        <v>2</v>
      </c>
      <c r="S37" s="161">
        <v>2</v>
      </c>
      <c r="T37" s="161">
        <v>2</v>
      </c>
      <c r="U37" s="161">
        <v>2</v>
      </c>
      <c r="V37" s="161">
        <v>3</v>
      </c>
      <c r="W37" s="161">
        <v>3</v>
      </c>
      <c r="X37" s="161">
        <v>3</v>
      </c>
      <c r="Y37" s="161">
        <v>3</v>
      </c>
      <c r="Z37" s="161">
        <v>3</v>
      </c>
      <c r="AA37" s="161">
        <v>3</v>
      </c>
      <c r="AB37" s="161"/>
      <c r="AC37" s="161">
        <v>4</v>
      </c>
      <c r="AD37" s="161">
        <v>4</v>
      </c>
      <c r="AE37" s="161">
        <v>4</v>
      </c>
      <c r="AF37" s="161">
        <v>4</v>
      </c>
      <c r="AG37" s="161">
        <v>4</v>
      </c>
      <c r="AH37" s="161">
        <v>5</v>
      </c>
      <c r="AI37" s="161"/>
      <c r="AJ37" s="161">
        <v>5</v>
      </c>
      <c r="AK37" s="163"/>
    </row>
    <row r="38" spans="1:45" s="53" customFormat="1" ht="5.25" customHeight="1" hidden="1">
      <c r="A38" s="1"/>
      <c r="B38" s="1"/>
      <c r="C38" s="269"/>
      <c r="D38" s="238"/>
      <c r="E38" s="270"/>
      <c r="F38" s="271"/>
      <c r="G38" s="270"/>
      <c r="H38" s="270"/>
      <c r="I38" s="270"/>
      <c r="J38" s="270"/>
      <c r="K38" s="270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167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269"/>
      <c r="D39" s="228"/>
      <c r="E39" s="270"/>
      <c r="F39" s="271"/>
      <c r="G39" s="270"/>
      <c r="H39" s="270"/>
      <c r="I39" s="270"/>
      <c r="J39" s="270"/>
      <c r="K39" s="270"/>
      <c r="L39" s="273">
        <v>0</v>
      </c>
      <c r="M39" s="273">
        <v>0</v>
      </c>
      <c r="N39" s="273">
        <v>0</v>
      </c>
      <c r="O39" s="273">
        <v>0</v>
      </c>
      <c r="P39" s="273">
        <v>7</v>
      </c>
      <c r="Q39" s="273">
        <v>0</v>
      </c>
      <c r="R39" s="273">
        <v>10</v>
      </c>
      <c r="S39" s="273">
        <v>10</v>
      </c>
      <c r="T39" s="273">
        <v>10</v>
      </c>
      <c r="U39" s="273">
        <v>0</v>
      </c>
      <c r="V39" s="273">
        <v>0</v>
      </c>
      <c r="W39" s="273">
        <v>10</v>
      </c>
      <c r="X39" s="273">
        <v>0</v>
      </c>
      <c r="Y39" s="273">
        <v>10</v>
      </c>
      <c r="Z39" s="273">
        <v>0</v>
      </c>
      <c r="AA39" s="273">
        <v>7</v>
      </c>
      <c r="AB39" s="273"/>
      <c r="AC39" s="273">
        <v>0</v>
      </c>
      <c r="AD39" s="273">
        <v>10</v>
      </c>
      <c r="AE39" s="273">
        <v>10</v>
      </c>
      <c r="AF39" s="274">
        <v>10</v>
      </c>
      <c r="AG39" s="274">
        <v>0</v>
      </c>
      <c r="AH39" s="274">
        <v>10</v>
      </c>
      <c r="AI39" s="274"/>
      <c r="AJ39" s="274">
        <v>0</v>
      </c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228"/>
      <c r="D40" s="228"/>
      <c r="E40" s="228"/>
      <c r="F40" s="228"/>
      <c r="G40" s="228"/>
      <c r="H40" s="228"/>
      <c r="I40" s="228"/>
      <c r="J40" s="228"/>
      <c r="K40" s="228"/>
      <c r="L40" s="273">
        <v>0</v>
      </c>
      <c r="M40" s="273">
        <v>0</v>
      </c>
      <c r="N40" s="273">
        <v>10</v>
      </c>
      <c r="O40" s="273">
        <v>10</v>
      </c>
      <c r="P40" s="273">
        <v>0</v>
      </c>
      <c r="Q40" s="273">
        <v>10</v>
      </c>
      <c r="R40" s="273">
        <v>0</v>
      </c>
      <c r="S40" s="273">
        <v>0</v>
      </c>
      <c r="T40" s="273">
        <v>0</v>
      </c>
      <c r="U40" s="273">
        <v>10</v>
      </c>
      <c r="V40" s="273">
        <v>10</v>
      </c>
      <c r="W40" s="273">
        <v>0</v>
      </c>
      <c r="X40" s="273">
        <v>10</v>
      </c>
      <c r="Y40" s="273">
        <v>0</v>
      </c>
      <c r="Z40" s="273">
        <v>7</v>
      </c>
      <c r="AA40" s="273">
        <v>0</v>
      </c>
      <c r="AB40" s="273"/>
      <c r="AC40" s="273">
        <v>10</v>
      </c>
      <c r="AD40" s="273">
        <v>0</v>
      </c>
      <c r="AE40" s="273">
        <v>0</v>
      </c>
      <c r="AF40" s="273">
        <v>0</v>
      </c>
      <c r="AG40" s="273">
        <v>10</v>
      </c>
      <c r="AH40" s="273">
        <v>0</v>
      </c>
      <c r="AI40" s="273"/>
      <c r="AJ40" s="168">
        <v>7</v>
      </c>
    </row>
    <row r="41" spans="3:35" ht="5.25" customHeight="1" hidden="1"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</row>
    <row r="42" spans="3:31" ht="14.25" customHeight="1" hidden="1">
      <c r="C42" s="228"/>
      <c r="D42" s="23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74">
        <v>24</v>
      </c>
      <c r="T42" s="274"/>
      <c r="U42" s="274"/>
      <c r="V42" s="274"/>
      <c r="W42" s="274"/>
      <c r="X42" s="274"/>
      <c r="Z42" s="274"/>
      <c r="AA42" s="274"/>
      <c r="AB42" s="274"/>
      <c r="AC42" s="274"/>
      <c r="AD42" s="274"/>
      <c r="AE42" s="274"/>
    </row>
    <row r="43" spans="3:31" ht="15" hidden="1">
      <c r="C43" s="228"/>
      <c r="D43" s="23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73">
        <v>5</v>
      </c>
      <c r="T43" s="273"/>
      <c r="U43" s="273"/>
      <c r="V43" s="273"/>
      <c r="W43" s="273"/>
      <c r="X43" s="273"/>
      <c r="Z43" s="273"/>
      <c r="AA43" s="273"/>
      <c r="AB43" s="273"/>
      <c r="AC43" s="273"/>
      <c r="AD43" s="273"/>
      <c r="AE43" s="273"/>
    </row>
    <row r="44" spans="3:31" ht="15" hidden="1"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73">
        <v>5</v>
      </c>
      <c r="T44" s="273"/>
      <c r="U44" s="273"/>
      <c r="V44" s="273"/>
      <c r="W44" s="273"/>
      <c r="X44" s="273"/>
      <c r="Z44" s="273"/>
      <c r="AA44" s="273"/>
      <c r="AB44" s="273"/>
      <c r="AC44" s="273"/>
      <c r="AD44" s="273"/>
      <c r="AE44" s="273"/>
    </row>
    <row r="45" spans="3:30" ht="4.5" customHeight="1" hidden="1"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</row>
    <row r="46" spans="3:31" ht="15" hidden="1"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73">
        <v>10</v>
      </c>
      <c r="T46" s="273"/>
      <c r="U46" s="273"/>
      <c r="V46" s="273"/>
      <c r="W46" s="273"/>
      <c r="X46" s="273"/>
      <c r="Z46" s="273"/>
      <c r="AA46" s="273"/>
      <c r="AB46" s="273"/>
      <c r="AC46" s="273"/>
      <c r="AD46" s="273"/>
      <c r="AE46" s="273"/>
    </row>
    <row r="47" spans="3:31" ht="15" hidden="1"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73">
        <v>0</v>
      </c>
      <c r="T47" s="273"/>
      <c r="U47" s="273"/>
      <c r="V47" s="273"/>
      <c r="W47" s="273"/>
      <c r="X47" s="273"/>
      <c r="Z47" s="273"/>
      <c r="AA47" s="273"/>
      <c r="AB47" s="273"/>
      <c r="AC47" s="273"/>
      <c r="AD47" s="273"/>
      <c r="AE47" s="273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2" activePane="bottomLeft" state="frozen"/>
      <selection pane="topLeft" activeCell="G9" sqref="G9:K9"/>
      <selection pane="bottomLeft" activeCell="L20" sqref="L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235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24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70" t="s">
        <v>15</v>
      </c>
      <c r="H8" s="171"/>
      <c r="I8" s="171"/>
      <c r="J8" s="171"/>
      <c r="K8" s="172"/>
      <c r="L8" s="224" t="s">
        <v>22</v>
      </c>
      <c r="M8" s="224" t="s">
        <v>130</v>
      </c>
      <c r="N8" s="224" t="s">
        <v>26</v>
      </c>
      <c r="O8" s="224" t="s">
        <v>131</v>
      </c>
      <c r="P8" s="224" t="s">
        <v>132</v>
      </c>
      <c r="Q8" s="224" t="s">
        <v>25</v>
      </c>
      <c r="R8" s="224" t="s">
        <v>133</v>
      </c>
      <c r="S8" s="224" t="s">
        <v>84</v>
      </c>
      <c r="T8" s="224" t="s">
        <v>27</v>
      </c>
      <c r="U8" s="224" t="s">
        <v>134</v>
      </c>
      <c r="V8" s="224" t="s">
        <v>19</v>
      </c>
      <c r="W8" s="224" t="s">
        <v>23</v>
      </c>
      <c r="X8" s="224" t="s">
        <v>135</v>
      </c>
      <c r="Y8" s="224" t="s">
        <v>86</v>
      </c>
      <c r="Z8" s="224" t="s">
        <v>136</v>
      </c>
      <c r="AA8" s="224" t="s">
        <v>29</v>
      </c>
      <c r="AB8" s="224" t="s">
        <v>137</v>
      </c>
      <c r="AC8" s="224" t="s">
        <v>138</v>
      </c>
      <c r="AD8" s="224" t="s">
        <v>20</v>
      </c>
      <c r="AE8" s="224" t="s">
        <v>113</v>
      </c>
      <c r="AF8" s="224" t="s">
        <v>21</v>
      </c>
      <c r="AG8" s="224" t="s">
        <v>139</v>
      </c>
      <c r="AH8" s="224" t="s">
        <v>140</v>
      </c>
      <c r="AI8" s="224" t="s">
        <v>141</v>
      </c>
      <c r="AJ8" s="224" t="s">
        <v>142</v>
      </c>
      <c r="AK8" s="45"/>
      <c r="AL8" s="45"/>
      <c r="AM8" s="45"/>
      <c r="AN8" s="45"/>
      <c r="AP8" s="227" t="s">
        <v>143</v>
      </c>
      <c r="AQ8" s="228"/>
      <c r="AT8" s="46"/>
    </row>
    <row r="9" spans="1:46" s="53" customFormat="1" ht="18.75" customHeight="1">
      <c r="A9" s="47" t="s">
        <v>156</v>
      </c>
      <c r="B9" s="47">
        <v>35</v>
      </c>
      <c r="C9" s="48">
        <f ca="1">OFFSET(C9,15,0)</f>
        <v>1</v>
      </c>
      <c r="D9" s="229" t="s">
        <v>236</v>
      </c>
      <c r="E9" s="47" t="s">
        <v>34</v>
      </c>
      <c r="F9" s="47">
        <v>45</v>
      </c>
      <c r="G9" s="230" t="s">
        <v>237</v>
      </c>
      <c r="H9" s="231"/>
      <c r="I9" s="231"/>
      <c r="J9" s="231"/>
      <c r="K9" s="232"/>
      <c r="L9" s="233" t="s">
        <v>238</v>
      </c>
      <c r="M9" s="234"/>
      <c r="N9" s="234"/>
      <c r="O9" s="234"/>
      <c r="P9" s="234"/>
      <c r="Q9" s="233" t="s">
        <v>38</v>
      </c>
      <c r="R9" s="234"/>
      <c r="S9" s="234"/>
      <c r="T9" s="234"/>
      <c r="U9" s="234"/>
      <c r="V9" s="233" t="s">
        <v>44</v>
      </c>
      <c r="W9" s="234"/>
      <c r="X9" s="234"/>
      <c r="Y9" s="234"/>
      <c r="Z9" s="234"/>
      <c r="AA9" s="233" t="s">
        <v>44</v>
      </c>
      <c r="AB9" s="234"/>
      <c r="AC9" s="234"/>
      <c r="AD9" s="234"/>
      <c r="AE9" s="233" t="s">
        <v>44</v>
      </c>
      <c r="AF9" s="234"/>
      <c r="AG9" s="234"/>
      <c r="AH9" s="234"/>
      <c r="AI9" s="234"/>
      <c r="AJ9" s="234"/>
      <c r="AK9" s="56"/>
      <c r="AL9" s="55"/>
      <c r="AM9" s="56"/>
      <c r="AN9" s="55"/>
      <c r="AP9" s="235" t="s">
        <v>146</v>
      </c>
      <c r="AQ9" s="236">
        <f>IF(E9="M",100,IF(E9=1,100,IF(E9="","",120)))</f>
        <v>100</v>
      </c>
      <c r="AT9" s="59"/>
    </row>
    <row r="10" spans="1:46" s="57" customFormat="1" ht="21" customHeight="1">
      <c r="A10" s="47" t="s">
        <v>32</v>
      </c>
      <c r="B10" s="47">
        <v>53</v>
      </c>
      <c r="C10" s="48">
        <f aca="true" ca="1" t="shared" si="0" ref="C10:C18">OFFSET(C10,15,0)</f>
        <v>2</v>
      </c>
      <c r="D10" s="229" t="s">
        <v>239</v>
      </c>
      <c r="E10" s="47" t="s">
        <v>34</v>
      </c>
      <c r="F10" s="47">
        <v>45</v>
      </c>
      <c r="G10" s="230" t="s">
        <v>240</v>
      </c>
      <c r="H10" s="231"/>
      <c r="I10" s="231"/>
      <c r="J10" s="231"/>
      <c r="K10" s="232"/>
      <c r="L10" s="234"/>
      <c r="M10" s="234"/>
      <c r="N10" s="233" t="s">
        <v>97</v>
      </c>
      <c r="O10" s="234"/>
      <c r="P10" s="234"/>
      <c r="Q10" s="234"/>
      <c r="R10" s="234"/>
      <c r="S10" s="233" t="s">
        <v>44</v>
      </c>
      <c r="T10" s="234"/>
      <c r="U10" s="234"/>
      <c r="V10" s="234"/>
      <c r="W10" s="233" t="s">
        <v>44</v>
      </c>
      <c r="X10" s="234"/>
      <c r="Y10" s="234"/>
      <c r="Z10" s="234"/>
      <c r="AA10" s="234"/>
      <c r="AB10" s="234"/>
      <c r="AC10" s="233" t="s">
        <v>44</v>
      </c>
      <c r="AD10" s="234"/>
      <c r="AE10" s="234"/>
      <c r="AF10" s="233" t="s">
        <v>44</v>
      </c>
      <c r="AG10" s="234"/>
      <c r="AH10" s="234"/>
      <c r="AI10" s="234"/>
      <c r="AJ10" s="234"/>
      <c r="AK10" s="56"/>
      <c r="AL10" s="55"/>
      <c r="AM10" s="56"/>
      <c r="AN10" s="55"/>
      <c r="AP10" s="235" t="s">
        <v>149</v>
      </c>
      <c r="AQ10" s="236"/>
      <c r="AT10" s="59"/>
    </row>
    <row r="11" spans="1:46" s="53" customFormat="1" ht="21" customHeight="1">
      <c r="A11" s="47" t="s">
        <v>32</v>
      </c>
      <c r="B11" s="47">
        <v>49</v>
      </c>
      <c r="C11" s="48">
        <f ca="1" t="shared" si="0"/>
        <v>3</v>
      </c>
      <c r="D11" s="229" t="s">
        <v>241</v>
      </c>
      <c r="E11" s="47" t="s">
        <v>34</v>
      </c>
      <c r="F11" s="47">
        <v>50</v>
      </c>
      <c r="G11" s="230" t="s">
        <v>242</v>
      </c>
      <c r="H11" s="231"/>
      <c r="I11" s="231"/>
      <c r="J11" s="231"/>
      <c r="K11" s="232"/>
      <c r="L11" s="233" t="s">
        <v>164</v>
      </c>
      <c r="M11" s="234"/>
      <c r="N11" s="234"/>
      <c r="O11" s="234"/>
      <c r="P11" s="234"/>
      <c r="Q11" s="234"/>
      <c r="R11" s="234"/>
      <c r="S11" s="234"/>
      <c r="T11" s="233" t="s">
        <v>37</v>
      </c>
      <c r="U11" s="234"/>
      <c r="V11" s="234"/>
      <c r="W11" s="234"/>
      <c r="X11" s="234"/>
      <c r="Y11" s="233" t="s">
        <v>37</v>
      </c>
      <c r="Z11" s="234"/>
      <c r="AA11" s="234"/>
      <c r="AB11" s="234"/>
      <c r="AC11" s="234"/>
      <c r="AD11" s="233" t="s">
        <v>44</v>
      </c>
      <c r="AE11" s="234"/>
      <c r="AF11" s="234"/>
      <c r="AG11" s="234"/>
      <c r="AH11" s="233" t="s">
        <v>39</v>
      </c>
      <c r="AI11" s="234"/>
      <c r="AJ11" s="234"/>
      <c r="AK11" s="56"/>
      <c r="AL11" s="55"/>
      <c r="AM11" s="56"/>
      <c r="AN11" s="55"/>
      <c r="AP11" s="235" t="s">
        <v>152</v>
      </c>
      <c r="AQ11" s="238"/>
      <c r="AT11" s="59"/>
    </row>
    <row r="12" spans="1:46" s="53" customFormat="1" ht="21" customHeight="1">
      <c r="A12" s="47" t="s">
        <v>156</v>
      </c>
      <c r="B12" s="47">
        <v>29</v>
      </c>
      <c r="C12" s="48">
        <f ca="1" t="shared" si="0"/>
        <v>4</v>
      </c>
      <c r="D12" s="229" t="s">
        <v>243</v>
      </c>
      <c r="E12" s="47" t="s">
        <v>34</v>
      </c>
      <c r="F12" s="47">
        <v>50</v>
      </c>
      <c r="G12" s="230" t="s">
        <v>244</v>
      </c>
      <c r="H12" s="231"/>
      <c r="I12" s="231"/>
      <c r="J12" s="231"/>
      <c r="K12" s="232"/>
      <c r="L12" s="234"/>
      <c r="M12" s="234"/>
      <c r="N12" s="233" t="s">
        <v>38</v>
      </c>
      <c r="O12" s="234"/>
      <c r="P12" s="234"/>
      <c r="Q12" s="234"/>
      <c r="R12" s="233" t="s">
        <v>38</v>
      </c>
      <c r="S12" s="234"/>
      <c r="T12" s="234"/>
      <c r="U12" s="234"/>
      <c r="V12" s="233" t="s">
        <v>49</v>
      </c>
      <c r="W12" s="234"/>
      <c r="X12" s="234"/>
      <c r="Y12" s="234"/>
      <c r="Z12" s="233" t="s">
        <v>44</v>
      </c>
      <c r="AA12" s="234"/>
      <c r="AB12" s="234"/>
      <c r="AC12" s="234"/>
      <c r="AD12" s="234"/>
      <c r="AE12" s="234"/>
      <c r="AF12" s="234"/>
      <c r="AG12" s="234"/>
      <c r="AH12" s="234"/>
      <c r="AI12" s="233" t="s">
        <v>36</v>
      </c>
      <c r="AJ12" s="234"/>
      <c r="AK12" s="56"/>
      <c r="AL12" s="55"/>
      <c r="AM12" s="56"/>
      <c r="AN12" s="55"/>
      <c r="AP12" s="235" t="s">
        <v>155</v>
      </c>
      <c r="AQ12" s="238"/>
      <c r="AT12" s="59"/>
    </row>
    <row r="13" spans="1:46" s="53" customFormat="1" ht="21" customHeight="1">
      <c r="A13" s="47" t="s">
        <v>156</v>
      </c>
      <c r="B13" s="47">
        <v>29</v>
      </c>
      <c r="C13" s="48">
        <f ca="1">OFFSET(C13,15,0)</f>
        <v>5</v>
      </c>
      <c r="D13" s="229" t="s">
        <v>245</v>
      </c>
      <c r="E13" s="239" t="s">
        <v>34</v>
      </c>
      <c r="F13" s="239">
        <v>55</v>
      </c>
      <c r="G13" s="230" t="s">
        <v>244</v>
      </c>
      <c r="H13" s="231"/>
      <c r="I13" s="231"/>
      <c r="J13" s="231"/>
      <c r="K13" s="232"/>
      <c r="L13" s="234"/>
      <c r="M13" s="234"/>
      <c r="N13" s="234"/>
      <c r="O13" s="233" t="s">
        <v>246</v>
      </c>
      <c r="P13" s="234"/>
      <c r="Q13" s="234"/>
      <c r="R13" s="234"/>
      <c r="S13" s="234"/>
      <c r="T13" s="233" t="s">
        <v>59</v>
      </c>
      <c r="U13" s="234"/>
      <c r="V13" s="234"/>
      <c r="W13" s="234"/>
      <c r="X13" s="234"/>
      <c r="Y13" s="234"/>
      <c r="Z13" s="234"/>
      <c r="AA13" s="233" t="s">
        <v>110</v>
      </c>
      <c r="AB13" s="234"/>
      <c r="AC13" s="234"/>
      <c r="AD13" s="234"/>
      <c r="AE13" s="234"/>
      <c r="AF13" s="233" t="s">
        <v>36</v>
      </c>
      <c r="AG13" s="234"/>
      <c r="AH13" s="234"/>
      <c r="AI13" s="234"/>
      <c r="AJ13" s="233" t="s">
        <v>247</v>
      </c>
      <c r="AK13" s="55"/>
      <c r="AL13" s="55"/>
      <c r="AM13" s="55"/>
      <c r="AN13" s="55"/>
      <c r="AP13" s="235" t="s">
        <v>159</v>
      </c>
      <c r="AQ13" s="238"/>
      <c r="AT13" s="59"/>
    </row>
    <row r="14" spans="1:46" s="53" customFormat="1" ht="21" customHeight="1">
      <c r="A14" s="47" t="s">
        <v>32</v>
      </c>
      <c r="B14" s="47">
        <v>49</v>
      </c>
      <c r="C14" s="48">
        <f ca="1" t="shared" si="0"/>
        <v>6</v>
      </c>
      <c r="D14" s="229" t="s">
        <v>248</v>
      </c>
      <c r="E14" s="47" t="s">
        <v>34</v>
      </c>
      <c r="F14" s="47">
        <v>52</v>
      </c>
      <c r="G14" s="230" t="s">
        <v>249</v>
      </c>
      <c r="H14" s="231"/>
      <c r="I14" s="231"/>
      <c r="J14" s="231"/>
      <c r="K14" s="232"/>
      <c r="L14" s="234"/>
      <c r="M14" s="234"/>
      <c r="N14" s="234"/>
      <c r="O14" s="234"/>
      <c r="P14" s="234"/>
      <c r="Q14" s="233" t="s">
        <v>91</v>
      </c>
      <c r="R14" s="234"/>
      <c r="S14" s="234"/>
      <c r="T14" s="234"/>
      <c r="U14" s="233" t="s">
        <v>38</v>
      </c>
      <c r="V14" s="234"/>
      <c r="W14" s="233" t="s">
        <v>36</v>
      </c>
      <c r="X14" s="234"/>
      <c r="Y14" s="234"/>
      <c r="Z14" s="234"/>
      <c r="AA14" s="234"/>
      <c r="AB14" s="234"/>
      <c r="AC14" s="234"/>
      <c r="AD14" s="233" t="s">
        <v>59</v>
      </c>
      <c r="AE14" s="234"/>
      <c r="AF14" s="234"/>
      <c r="AG14" s="233" t="s">
        <v>38</v>
      </c>
      <c r="AH14" s="234"/>
      <c r="AI14" s="234"/>
      <c r="AJ14" s="234"/>
      <c r="AK14" s="55"/>
      <c r="AL14" s="55"/>
      <c r="AM14" s="55"/>
      <c r="AN14" s="55"/>
      <c r="AP14" s="235" t="s">
        <v>161</v>
      </c>
      <c r="AQ14" s="238"/>
      <c r="AT14" s="59"/>
    </row>
    <row r="15" spans="1:46" s="53" customFormat="1" ht="21" customHeight="1">
      <c r="A15" s="47" t="s">
        <v>32</v>
      </c>
      <c r="B15" s="47">
        <v>49</v>
      </c>
      <c r="C15" s="48">
        <f ca="1">OFFSET(C15,15,0)</f>
        <v>7</v>
      </c>
      <c r="D15" s="229" t="s">
        <v>250</v>
      </c>
      <c r="E15" s="47" t="s">
        <v>34</v>
      </c>
      <c r="F15" s="47">
        <v>54</v>
      </c>
      <c r="G15" s="230" t="s">
        <v>249</v>
      </c>
      <c r="H15" s="231"/>
      <c r="I15" s="231"/>
      <c r="J15" s="231"/>
      <c r="K15" s="232"/>
      <c r="L15" s="234"/>
      <c r="M15" s="234"/>
      <c r="N15" s="234"/>
      <c r="O15" s="234"/>
      <c r="P15" s="233" t="s">
        <v>36</v>
      </c>
      <c r="Q15" s="234"/>
      <c r="R15" s="234"/>
      <c r="S15" s="233" t="s">
        <v>36</v>
      </c>
      <c r="T15" s="234"/>
      <c r="U15" s="234"/>
      <c r="V15" s="234"/>
      <c r="W15" s="234"/>
      <c r="X15" s="234"/>
      <c r="Y15" s="233" t="s">
        <v>238</v>
      </c>
      <c r="Z15" s="234"/>
      <c r="AA15" s="234"/>
      <c r="AB15" s="233" t="s">
        <v>44</v>
      </c>
      <c r="AC15" s="234"/>
      <c r="AD15" s="234"/>
      <c r="AE15" s="233" t="s">
        <v>36</v>
      </c>
      <c r="AF15" s="234"/>
      <c r="AG15" s="234"/>
      <c r="AH15" s="234"/>
      <c r="AI15" s="234"/>
      <c r="AJ15" s="234"/>
      <c r="AK15" s="55"/>
      <c r="AL15" s="55"/>
      <c r="AM15" s="55"/>
      <c r="AN15" s="55"/>
      <c r="AP15" s="235" t="s">
        <v>165</v>
      </c>
      <c r="AQ15" s="238"/>
      <c r="AT15" s="59"/>
    </row>
    <row r="16" spans="1:46" s="53" customFormat="1" ht="21" customHeight="1">
      <c r="A16" s="47" t="s">
        <v>32</v>
      </c>
      <c r="B16" s="47">
        <v>85</v>
      </c>
      <c r="C16" s="48">
        <f ca="1" t="shared" si="0"/>
        <v>8</v>
      </c>
      <c r="D16" s="229" t="s">
        <v>251</v>
      </c>
      <c r="E16" s="47" t="s">
        <v>34</v>
      </c>
      <c r="F16" s="47">
        <v>52</v>
      </c>
      <c r="G16" s="230" t="s">
        <v>252</v>
      </c>
      <c r="H16" s="231"/>
      <c r="I16" s="231"/>
      <c r="J16" s="231"/>
      <c r="K16" s="232"/>
      <c r="L16" s="234"/>
      <c r="M16" s="233" t="s">
        <v>38</v>
      </c>
      <c r="N16" s="234"/>
      <c r="O16" s="234"/>
      <c r="P16" s="234"/>
      <c r="Q16" s="234"/>
      <c r="R16" s="233" t="s">
        <v>110</v>
      </c>
      <c r="S16" s="234"/>
      <c r="T16" s="234"/>
      <c r="U16" s="234"/>
      <c r="V16" s="234"/>
      <c r="W16" s="234"/>
      <c r="X16" s="233" t="s">
        <v>38</v>
      </c>
      <c r="Y16" s="234"/>
      <c r="Z16" s="234"/>
      <c r="AA16" s="234"/>
      <c r="AB16" s="234"/>
      <c r="AC16" s="233" t="s">
        <v>36</v>
      </c>
      <c r="AD16" s="234"/>
      <c r="AE16" s="234"/>
      <c r="AF16" s="234"/>
      <c r="AG16" s="234"/>
      <c r="AH16" s="233" t="s">
        <v>44</v>
      </c>
      <c r="AI16" s="234"/>
      <c r="AJ16" s="234"/>
      <c r="AK16" s="55"/>
      <c r="AL16" s="55"/>
      <c r="AM16" s="55"/>
      <c r="AN16" s="55"/>
      <c r="AP16" s="235" t="s">
        <v>168</v>
      </c>
      <c r="AQ16" s="238"/>
      <c r="AT16" s="59"/>
    </row>
    <row r="17" spans="1:50" s="53" customFormat="1" ht="21" customHeight="1">
      <c r="A17" s="47" t="s">
        <v>32</v>
      </c>
      <c r="B17" s="47">
        <v>85</v>
      </c>
      <c r="C17" s="48">
        <f ca="1" t="shared" si="0"/>
        <v>9</v>
      </c>
      <c r="D17" s="229" t="s">
        <v>253</v>
      </c>
      <c r="E17" s="47" t="s">
        <v>34</v>
      </c>
      <c r="F17" s="47">
        <v>55</v>
      </c>
      <c r="G17" s="230" t="s">
        <v>200</v>
      </c>
      <c r="H17" s="231"/>
      <c r="I17" s="231"/>
      <c r="J17" s="231"/>
      <c r="K17" s="232"/>
      <c r="L17" s="234"/>
      <c r="M17" s="234"/>
      <c r="N17" s="234"/>
      <c r="O17" s="233" t="s">
        <v>44</v>
      </c>
      <c r="P17" s="234"/>
      <c r="Q17" s="234"/>
      <c r="R17" s="234"/>
      <c r="S17" s="234"/>
      <c r="T17" s="234"/>
      <c r="U17" s="233" t="s">
        <v>44</v>
      </c>
      <c r="V17" s="234"/>
      <c r="W17" s="234"/>
      <c r="X17" s="233" t="s">
        <v>59</v>
      </c>
      <c r="Y17" s="234"/>
      <c r="Z17" s="234"/>
      <c r="AA17" s="234"/>
      <c r="AB17" s="233" t="s">
        <v>36</v>
      </c>
      <c r="AC17" s="234"/>
      <c r="AD17" s="234"/>
      <c r="AE17" s="234"/>
      <c r="AF17" s="234"/>
      <c r="AG17" s="234"/>
      <c r="AH17" s="234"/>
      <c r="AI17" s="233" t="s">
        <v>45</v>
      </c>
      <c r="AJ17" s="234"/>
      <c r="AK17" s="54"/>
      <c r="AL17" s="55"/>
      <c r="AM17" s="55"/>
      <c r="AN17" s="55"/>
      <c r="AO17" s="55"/>
      <c r="AP17" s="235" t="s">
        <v>171</v>
      </c>
      <c r="AQ17" s="238"/>
      <c r="AT17" s="55"/>
      <c r="AU17" s="71"/>
      <c r="AV17" s="71"/>
      <c r="AW17" s="71"/>
      <c r="AX17" s="71"/>
    </row>
    <row r="18" spans="1:50" s="53" customFormat="1" ht="21" customHeight="1">
      <c r="A18" s="47" t="s">
        <v>156</v>
      </c>
      <c r="B18" s="47">
        <v>35</v>
      </c>
      <c r="C18" s="48">
        <f ca="1" t="shared" si="0"/>
        <v>10</v>
      </c>
      <c r="D18" s="229" t="s">
        <v>254</v>
      </c>
      <c r="E18" s="47" t="s">
        <v>34</v>
      </c>
      <c r="F18" s="47">
        <v>55</v>
      </c>
      <c r="G18" s="230" t="s">
        <v>158</v>
      </c>
      <c r="H18" s="231"/>
      <c r="I18" s="231"/>
      <c r="J18" s="231"/>
      <c r="K18" s="232"/>
      <c r="L18" s="234"/>
      <c r="M18" s="233" t="s">
        <v>255</v>
      </c>
      <c r="N18" s="234"/>
      <c r="O18" s="234"/>
      <c r="P18" s="233" t="s">
        <v>44</v>
      </c>
      <c r="Q18" s="234"/>
      <c r="R18" s="234"/>
      <c r="S18" s="234"/>
      <c r="T18" s="234"/>
      <c r="U18" s="234"/>
      <c r="V18" s="234"/>
      <c r="W18" s="234"/>
      <c r="X18" s="234"/>
      <c r="Y18" s="234"/>
      <c r="Z18" s="233" t="s">
        <v>39</v>
      </c>
      <c r="AA18" s="234"/>
      <c r="AB18" s="234"/>
      <c r="AC18" s="234"/>
      <c r="AD18" s="234"/>
      <c r="AE18" s="234"/>
      <c r="AF18" s="234"/>
      <c r="AG18" s="233" t="s">
        <v>45</v>
      </c>
      <c r="AH18" s="234"/>
      <c r="AI18" s="234"/>
      <c r="AJ18" s="233" t="s">
        <v>36</v>
      </c>
      <c r="AK18" s="68"/>
      <c r="AL18" s="55"/>
      <c r="AM18" s="55"/>
      <c r="AN18" s="55"/>
      <c r="AO18" s="55"/>
      <c r="AP18" s="240" t="s">
        <v>174</v>
      </c>
      <c r="AQ18" s="238"/>
      <c r="AT18" s="55"/>
      <c r="AU18" s="71"/>
      <c r="AV18" s="76"/>
      <c r="AW18" s="76"/>
      <c r="AX18" s="76"/>
    </row>
    <row r="19" spans="1:50" s="53" customFormat="1" ht="18" customHeight="1" thickBot="1">
      <c r="A19" s="241"/>
      <c r="B19" s="241"/>
      <c r="C19" s="61"/>
      <c r="D19" s="88"/>
      <c r="E19" s="67"/>
      <c r="F19" s="67"/>
      <c r="G19" s="62"/>
      <c r="H19" s="62"/>
      <c r="I19" s="62"/>
      <c r="J19" s="62"/>
      <c r="K19" s="62"/>
      <c r="L19" s="54"/>
      <c r="M19" s="68"/>
      <c r="N19" s="54"/>
      <c r="O19" s="54"/>
      <c r="P19" s="68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61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242"/>
      <c r="AQ19" s="238"/>
      <c r="AT19" s="55"/>
      <c r="AU19" s="71"/>
      <c r="AV19" s="76"/>
      <c r="AW19" s="76"/>
      <c r="AX19" s="76"/>
    </row>
    <row r="20" spans="2:48" s="53" customFormat="1" ht="21" customHeight="1" thickBot="1">
      <c r="B20" s="60"/>
      <c r="C20" s="60"/>
      <c r="D20" s="243" t="s">
        <v>112</v>
      </c>
      <c r="E20" s="243"/>
      <c r="F20" s="243"/>
      <c r="G20" s="225" t="s">
        <v>16</v>
      </c>
      <c r="H20" s="225" t="s">
        <v>175</v>
      </c>
      <c r="I20" s="225" t="s">
        <v>176</v>
      </c>
      <c r="J20" s="226" t="s">
        <v>177</v>
      </c>
      <c r="K20" s="225" t="s">
        <v>30</v>
      </c>
      <c r="L20" s="226" t="s">
        <v>24</v>
      </c>
      <c r="M20" s="225" t="s">
        <v>28</v>
      </c>
      <c r="N20" s="225" t="s">
        <v>83</v>
      </c>
      <c r="O20" s="226" t="s">
        <v>18</v>
      </c>
      <c r="P20" s="226" t="s">
        <v>85</v>
      </c>
      <c r="V20" s="54"/>
      <c r="W20" s="54"/>
      <c r="X20" s="54"/>
      <c r="Y20" s="54"/>
      <c r="Z20" s="244" t="s">
        <v>62</v>
      </c>
      <c r="AA20" s="245"/>
      <c r="AB20" s="245"/>
      <c r="AC20" s="245"/>
      <c r="AD20" s="245"/>
      <c r="AE20" s="246"/>
      <c r="AM20" s="71"/>
      <c r="AN20" s="71"/>
      <c r="AP20" s="238"/>
      <c r="AQ20" s="55"/>
      <c r="AR20" s="55"/>
      <c r="AS20" s="55"/>
      <c r="AU20" s="76"/>
      <c r="AV20" s="76"/>
    </row>
    <row r="21" spans="2:47" s="53" customFormat="1" ht="21" customHeight="1" thickBot="1">
      <c r="B21" s="60"/>
      <c r="C21" s="60"/>
      <c r="D21" s="243"/>
      <c r="E21" s="243"/>
      <c r="F21" s="243"/>
      <c r="G21" s="225" t="s">
        <v>178</v>
      </c>
      <c r="H21" s="226" t="s">
        <v>179</v>
      </c>
      <c r="I21" s="225" t="s">
        <v>17</v>
      </c>
      <c r="J21" s="225" t="s">
        <v>180</v>
      </c>
      <c r="K21" s="226" t="s">
        <v>181</v>
      </c>
      <c r="L21" s="226" t="s">
        <v>182</v>
      </c>
      <c r="M21" s="225" t="s">
        <v>87</v>
      </c>
      <c r="N21" s="225" t="s">
        <v>183</v>
      </c>
      <c r="O21" s="225" t="s">
        <v>184</v>
      </c>
      <c r="P21" s="226" t="s">
        <v>185</v>
      </c>
      <c r="S21" s="82"/>
      <c r="T21" s="82"/>
      <c r="U21" s="82"/>
      <c r="V21" s="82"/>
      <c r="W21" s="82"/>
      <c r="X21" s="82"/>
      <c r="Z21" s="197"/>
      <c r="AA21" s="198"/>
      <c r="AB21" s="198"/>
      <c r="AC21" s="198"/>
      <c r="AD21" s="198"/>
      <c r="AE21" s="199"/>
      <c r="AM21" s="88"/>
      <c r="AN21" s="88"/>
      <c r="AP21" s="248" t="s">
        <v>186</v>
      </c>
      <c r="AQ21" s="238"/>
      <c r="AT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194" t="s">
        <v>115</v>
      </c>
      <c r="T22" s="195"/>
      <c r="U22" s="195"/>
      <c r="V22" s="195"/>
      <c r="W22" s="195"/>
      <c r="X22" s="196"/>
      <c r="Z22" s="93" t="s">
        <v>63</v>
      </c>
      <c r="AA22" s="94"/>
      <c r="AB22" s="94"/>
      <c r="AC22" s="94"/>
      <c r="AD22" s="94"/>
      <c r="AE22" s="95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249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250"/>
      <c r="T23" s="251"/>
      <c r="U23" s="251"/>
      <c r="V23" s="251"/>
      <c r="W23" s="251"/>
      <c r="X23" s="252"/>
      <c r="Z23" s="253"/>
      <c r="AA23" s="254"/>
      <c r="AB23" s="254"/>
      <c r="AC23" s="254"/>
      <c r="AD23" s="254"/>
      <c r="AE23" s="255"/>
      <c r="AM23" s="88"/>
      <c r="AN23" s="88"/>
      <c r="AO23" s="114"/>
    </row>
    <row r="24" spans="1:43" s="53" customFormat="1" ht="24" customHeight="1">
      <c r="A24" s="115" t="str">
        <f ca="1">OFFSET(A24,-15,0)</f>
        <v>BRE</v>
      </c>
      <c r="B24" s="116">
        <f ca="1">OFFSET(B24,-15,0)</f>
        <v>35</v>
      </c>
      <c r="C24" s="117">
        <v>1</v>
      </c>
      <c r="D24" s="229" t="str">
        <f ca="1">OFFSET(D24,-15,0)</f>
        <v>BRIANTAIS Pierre Louis</v>
      </c>
      <c r="E24" s="256" t="str">
        <f ca="1">OFFSET(E24,-15,0)</f>
        <v>M</v>
      </c>
      <c r="F24" s="47">
        <v>0</v>
      </c>
      <c r="G24" s="118">
        <v>0</v>
      </c>
      <c r="H24" s="118">
        <v>0</v>
      </c>
      <c r="I24" s="118">
        <v>0</v>
      </c>
      <c r="J24" s="118">
        <v>0</v>
      </c>
      <c r="K24" s="257">
        <v>0</v>
      </c>
      <c r="L24" s="120" t="s">
        <v>74</v>
      </c>
      <c r="M24" s="121">
        <f>SUM(G24:K24)</f>
        <v>0</v>
      </c>
      <c r="N24" s="122"/>
      <c r="O24" s="123"/>
      <c r="P24" s="124">
        <f aca="true" ca="1" t="shared" si="1" ref="P24:P33">SUM(OFFSET(P24,0,-10),OFFSET(P24,0,-3))</f>
        <v>0</v>
      </c>
      <c r="Q24" s="258"/>
      <c r="R24" s="76"/>
      <c r="S24" s="208"/>
      <c r="T24" s="206"/>
      <c r="U24" s="206"/>
      <c r="V24" s="206"/>
      <c r="W24" s="206"/>
      <c r="X24" s="207"/>
      <c r="Z24" s="208"/>
      <c r="AA24" s="206"/>
      <c r="AB24" s="206"/>
      <c r="AC24" s="206"/>
      <c r="AD24" s="206"/>
      <c r="AE24" s="207"/>
      <c r="AN24" s="88"/>
      <c r="AO24" s="60"/>
      <c r="AQ24" s="238">
        <f aca="true" t="shared" si="2" ref="AQ24:AQ33">COUNT(G24:K24)</f>
        <v>5</v>
      </c>
    </row>
    <row r="25" spans="1:43" s="53" customFormat="1" ht="21" customHeight="1">
      <c r="A25" s="115" t="str">
        <f aca="true" ca="1" t="shared" si="3" ref="A25:B33">OFFSET(A25,-15,0)</f>
        <v>PDL</v>
      </c>
      <c r="B25" s="116">
        <f ca="1" t="shared" si="3"/>
        <v>53</v>
      </c>
      <c r="C25" s="117">
        <v>2</v>
      </c>
      <c r="D25" s="229" t="str">
        <f aca="true" ca="1" t="shared" si="4" ref="D25:E33">OFFSET(D25,-15,0)</f>
        <v>VANNIER Thibaut</v>
      </c>
      <c r="E25" s="256" t="str">
        <f ca="1" t="shared" si="4"/>
        <v>M</v>
      </c>
      <c r="F25" s="47">
        <v>10</v>
      </c>
      <c r="G25" s="118">
        <v>0</v>
      </c>
      <c r="H25" s="118">
        <v>0</v>
      </c>
      <c r="I25" s="118">
        <v>0</v>
      </c>
      <c r="J25" s="118">
        <v>0</v>
      </c>
      <c r="K25" s="257">
        <v>0</v>
      </c>
      <c r="L25" s="120" t="s">
        <v>74</v>
      </c>
      <c r="M25" s="121">
        <f aca="true" t="shared" si="5" ref="M25:M33">SUM(G25:K25)</f>
        <v>0</v>
      </c>
      <c r="N25" s="122"/>
      <c r="O25" s="123"/>
      <c r="P25" s="124">
        <f ca="1" t="shared" si="1"/>
        <v>10</v>
      </c>
      <c r="Q25" s="258"/>
      <c r="R25" s="76"/>
      <c r="S25" s="208"/>
      <c r="T25" s="206"/>
      <c r="U25" s="206"/>
      <c r="V25" s="206"/>
      <c r="W25" s="206"/>
      <c r="X25" s="207"/>
      <c r="Z25" s="208"/>
      <c r="AA25" s="206"/>
      <c r="AB25" s="206"/>
      <c r="AC25" s="206"/>
      <c r="AD25" s="206"/>
      <c r="AE25" s="207"/>
      <c r="AM25" s="88"/>
      <c r="AN25" s="88"/>
      <c r="AO25" s="60"/>
      <c r="AQ25" s="238">
        <f t="shared" si="2"/>
        <v>5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49</v>
      </c>
      <c r="C26" s="117">
        <v>3</v>
      </c>
      <c r="D26" s="229" t="str">
        <f ca="1" t="shared" si="4"/>
        <v>PRIEUR Antoine Victor</v>
      </c>
      <c r="E26" s="256" t="str">
        <f ca="1" t="shared" si="4"/>
        <v>M</v>
      </c>
      <c r="F26" s="47">
        <v>0</v>
      </c>
      <c r="G26" s="118">
        <v>0</v>
      </c>
      <c r="H26" s="118">
        <v>7</v>
      </c>
      <c r="I26" s="118">
        <v>7</v>
      </c>
      <c r="J26" s="118">
        <v>0</v>
      </c>
      <c r="K26" s="257">
        <v>10</v>
      </c>
      <c r="L26" s="120" t="s">
        <v>74</v>
      </c>
      <c r="M26" s="121">
        <f t="shared" si="5"/>
        <v>24</v>
      </c>
      <c r="N26" s="122"/>
      <c r="O26" s="123"/>
      <c r="P26" s="124">
        <f ca="1" t="shared" si="1"/>
        <v>24</v>
      </c>
      <c r="Q26" s="258"/>
      <c r="R26" s="76"/>
      <c r="S26" s="208"/>
      <c r="T26" s="206"/>
      <c r="U26" s="206"/>
      <c r="V26" s="206"/>
      <c r="W26" s="206"/>
      <c r="X26" s="207"/>
      <c r="Z26" s="208"/>
      <c r="AA26" s="206"/>
      <c r="AB26" s="206"/>
      <c r="AC26" s="206"/>
      <c r="AD26" s="206"/>
      <c r="AE26" s="207"/>
      <c r="AM26" s="88"/>
      <c r="AN26" s="88"/>
      <c r="AO26" s="60"/>
      <c r="AQ26" s="238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BRE</v>
      </c>
      <c r="B27" s="116">
        <f ca="1" t="shared" si="3"/>
        <v>29</v>
      </c>
      <c r="C27" s="117">
        <v>4</v>
      </c>
      <c r="D27" s="229" t="str">
        <f ca="1" t="shared" si="4"/>
        <v>TABORE Benjamin</v>
      </c>
      <c r="E27" s="256" t="str">
        <f ca="1" t="shared" si="4"/>
        <v>M</v>
      </c>
      <c r="F27" s="47">
        <v>10</v>
      </c>
      <c r="G27" s="118">
        <v>0</v>
      </c>
      <c r="H27" s="118">
        <v>0</v>
      </c>
      <c r="I27" s="118">
        <v>10</v>
      </c>
      <c r="J27" s="118">
        <v>0</v>
      </c>
      <c r="K27" s="257">
        <v>10</v>
      </c>
      <c r="L27" s="120" t="s">
        <v>74</v>
      </c>
      <c r="M27" s="121">
        <f t="shared" si="5"/>
        <v>20</v>
      </c>
      <c r="N27" s="122"/>
      <c r="O27" s="123"/>
      <c r="P27" s="124">
        <f ca="1" t="shared" si="1"/>
        <v>30</v>
      </c>
      <c r="Q27" s="258"/>
      <c r="R27" s="76"/>
      <c r="S27" s="208"/>
      <c r="T27" s="206"/>
      <c r="U27" s="206"/>
      <c r="V27" s="206"/>
      <c r="W27" s="206"/>
      <c r="X27" s="207"/>
      <c r="Z27" s="208"/>
      <c r="AA27" s="206"/>
      <c r="AB27" s="206"/>
      <c r="AC27" s="206"/>
      <c r="AD27" s="206"/>
      <c r="AE27" s="207"/>
      <c r="AM27" s="88"/>
      <c r="AN27" s="88"/>
      <c r="AO27" s="60"/>
      <c r="AQ27" s="238">
        <f t="shared" si="2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 thickBot="1">
      <c r="A28" s="115" t="str">
        <f ca="1" t="shared" si="3"/>
        <v>BRE</v>
      </c>
      <c r="B28" s="116">
        <f ca="1" t="shared" si="3"/>
        <v>29</v>
      </c>
      <c r="C28" s="117">
        <v>5</v>
      </c>
      <c r="D28" s="229" t="str">
        <f ca="1" t="shared" si="4"/>
        <v>ROLLAND Louis</v>
      </c>
      <c r="E28" s="256" t="str">
        <f ca="1" t="shared" si="4"/>
        <v>M</v>
      </c>
      <c r="F28" s="136">
        <v>0</v>
      </c>
      <c r="G28" s="118">
        <v>7</v>
      </c>
      <c r="H28" s="118">
        <v>0</v>
      </c>
      <c r="I28" s="118">
        <v>10</v>
      </c>
      <c r="J28" s="118">
        <v>10</v>
      </c>
      <c r="K28" s="257">
        <v>0</v>
      </c>
      <c r="L28" s="120" t="s">
        <v>74</v>
      </c>
      <c r="M28" s="121">
        <f t="shared" si="5"/>
        <v>27</v>
      </c>
      <c r="N28" s="122"/>
      <c r="O28" s="123"/>
      <c r="P28" s="124">
        <f ca="1" t="shared" si="1"/>
        <v>27</v>
      </c>
      <c r="Q28" s="258"/>
      <c r="R28" s="76"/>
      <c r="S28" s="208"/>
      <c r="T28" s="206"/>
      <c r="U28" s="206"/>
      <c r="V28" s="206"/>
      <c r="W28" s="206"/>
      <c r="X28" s="207"/>
      <c r="Z28" s="208"/>
      <c r="AA28" s="206"/>
      <c r="AB28" s="206"/>
      <c r="AC28" s="206"/>
      <c r="AD28" s="206"/>
      <c r="AE28" s="207"/>
      <c r="AM28" s="88"/>
      <c r="AN28" s="88"/>
      <c r="AO28" s="60"/>
      <c r="AQ28" s="238">
        <f t="shared" si="2"/>
        <v>5</v>
      </c>
      <c r="AR28" s="55"/>
      <c r="AT28" s="45"/>
      <c r="AU28" s="45"/>
      <c r="AV28" s="88"/>
      <c r="AW28" s="88"/>
      <c r="AX28" s="88"/>
    </row>
    <row r="29" spans="1:44" s="53" customFormat="1" ht="21" customHeight="1">
      <c r="A29" s="115" t="str">
        <f ca="1" t="shared" si="3"/>
        <v>PDL</v>
      </c>
      <c r="B29" s="116">
        <f ca="1" t="shared" si="3"/>
        <v>49</v>
      </c>
      <c r="C29" s="117">
        <v>6</v>
      </c>
      <c r="D29" s="229" t="str">
        <f ca="1" t="shared" si="4"/>
        <v>DELAUNAY Alban</v>
      </c>
      <c r="E29" s="256" t="str">
        <f ca="1" t="shared" si="4"/>
        <v>M</v>
      </c>
      <c r="F29" s="47">
        <v>10</v>
      </c>
      <c r="G29" s="118">
        <v>10</v>
      </c>
      <c r="H29" s="118">
        <v>0</v>
      </c>
      <c r="I29" s="118">
        <v>10</v>
      </c>
      <c r="J29" s="118">
        <v>0</v>
      </c>
      <c r="K29" s="257">
        <v>0</v>
      </c>
      <c r="L29" s="120" t="s">
        <v>74</v>
      </c>
      <c r="M29" s="121">
        <f t="shared" si="5"/>
        <v>20</v>
      </c>
      <c r="N29" s="122"/>
      <c r="O29" s="123"/>
      <c r="P29" s="124">
        <f ca="1" t="shared" si="1"/>
        <v>30</v>
      </c>
      <c r="Q29" s="109"/>
      <c r="R29" s="76"/>
      <c r="S29" s="208"/>
      <c r="T29" s="206"/>
      <c r="U29" s="206"/>
      <c r="V29" s="206"/>
      <c r="W29" s="206"/>
      <c r="X29" s="207"/>
      <c r="Z29" s="208"/>
      <c r="AA29" s="206"/>
      <c r="AB29" s="206"/>
      <c r="AC29" s="206"/>
      <c r="AD29" s="206"/>
      <c r="AE29" s="207"/>
      <c r="AM29" s="88"/>
      <c r="AN29" s="88"/>
      <c r="AO29" s="60"/>
      <c r="AQ29" s="238">
        <f t="shared" si="2"/>
        <v>5</v>
      </c>
      <c r="AR29" s="45"/>
    </row>
    <row r="30" spans="1:44" s="53" customFormat="1" ht="21" customHeight="1">
      <c r="A30" s="115" t="str">
        <f ca="1" t="shared" si="3"/>
        <v>PDL</v>
      </c>
      <c r="B30" s="116">
        <f ca="1" t="shared" si="3"/>
        <v>49</v>
      </c>
      <c r="C30" s="117">
        <v>7</v>
      </c>
      <c r="D30" s="229" t="str">
        <f ca="1" t="shared" si="4"/>
        <v>MEUNIER Damien</v>
      </c>
      <c r="E30" s="256" t="str">
        <f ca="1" t="shared" si="4"/>
        <v>M</v>
      </c>
      <c r="F30" s="47">
        <v>0</v>
      </c>
      <c r="G30" s="118">
        <v>10</v>
      </c>
      <c r="H30" s="118">
        <v>10</v>
      </c>
      <c r="I30" s="118">
        <v>0</v>
      </c>
      <c r="J30" s="118">
        <v>0</v>
      </c>
      <c r="K30" s="257">
        <v>10</v>
      </c>
      <c r="L30" s="120" t="s">
        <v>74</v>
      </c>
      <c r="M30" s="121">
        <f t="shared" si="5"/>
        <v>30</v>
      </c>
      <c r="N30" s="122"/>
      <c r="O30" s="123"/>
      <c r="P30" s="124">
        <f ca="1" t="shared" si="1"/>
        <v>30</v>
      </c>
      <c r="Q30" s="109"/>
      <c r="R30" s="76"/>
      <c r="S30" s="208"/>
      <c r="T30" s="206"/>
      <c r="U30" s="206"/>
      <c r="V30" s="206"/>
      <c r="W30" s="206"/>
      <c r="X30" s="207"/>
      <c r="Z30" s="208"/>
      <c r="AA30" s="206"/>
      <c r="AB30" s="206"/>
      <c r="AC30" s="206"/>
      <c r="AD30" s="206"/>
      <c r="AE30" s="207"/>
      <c r="AM30" s="88"/>
      <c r="AN30" s="88"/>
      <c r="AO30" s="60"/>
      <c r="AQ30" s="238">
        <f t="shared" si="2"/>
        <v>5</v>
      </c>
      <c r="AR30" s="45"/>
    </row>
    <row r="31" spans="1:44" s="53" customFormat="1" ht="21" customHeight="1">
      <c r="A31" s="115" t="str">
        <f ca="1" t="shared" si="3"/>
        <v>PDL</v>
      </c>
      <c r="B31" s="116">
        <f ca="1" t="shared" si="3"/>
        <v>85</v>
      </c>
      <c r="C31" s="117">
        <v>8</v>
      </c>
      <c r="D31" s="229" t="str">
        <f ca="1" t="shared" si="4"/>
        <v>ERMACORA Corentin</v>
      </c>
      <c r="E31" s="256" t="str">
        <f ca="1" t="shared" si="4"/>
        <v>M</v>
      </c>
      <c r="F31" s="47">
        <v>0</v>
      </c>
      <c r="G31" s="118">
        <v>0</v>
      </c>
      <c r="H31" s="118">
        <v>10</v>
      </c>
      <c r="I31" s="118">
        <v>0</v>
      </c>
      <c r="J31" s="118">
        <v>10</v>
      </c>
      <c r="K31" s="257">
        <v>0</v>
      </c>
      <c r="L31" s="120" t="s">
        <v>74</v>
      </c>
      <c r="M31" s="121">
        <f t="shared" si="5"/>
        <v>20</v>
      </c>
      <c r="N31" s="122"/>
      <c r="O31" s="123"/>
      <c r="P31" s="124">
        <f ca="1" t="shared" si="1"/>
        <v>20</v>
      </c>
      <c r="Q31" s="258"/>
      <c r="R31" s="76"/>
      <c r="S31" s="208"/>
      <c r="T31" s="206"/>
      <c r="U31" s="206"/>
      <c r="V31" s="206"/>
      <c r="W31" s="206"/>
      <c r="X31" s="207"/>
      <c r="Z31" s="208"/>
      <c r="AA31" s="206"/>
      <c r="AB31" s="206"/>
      <c r="AC31" s="206"/>
      <c r="AD31" s="206"/>
      <c r="AE31" s="207"/>
      <c r="AM31" s="88"/>
      <c r="AN31" s="88"/>
      <c r="AO31" s="60"/>
      <c r="AQ31" s="238">
        <f t="shared" si="2"/>
        <v>5</v>
      </c>
      <c r="AR31" s="45"/>
    </row>
    <row r="32" spans="1:45" s="53" customFormat="1" ht="21" customHeight="1">
      <c r="A32" s="115" t="str">
        <f ca="1" t="shared" si="3"/>
        <v>PDL</v>
      </c>
      <c r="B32" s="116">
        <f ca="1" t="shared" si="3"/>
        <v>85</v>
      </c>
      <c r="C32" s="117">
        <v>9</v>
      </c>
      <c r="D32" s="229" t="str">
        <f ca="1" t="shared" si="4"/>
        <v>BRIGARDIS Maelann</v>
      </c>
      <c r="E32" s="256" t="str">
        <f ca="1" t="shared" si="4"/>
        <v>M</v>
      </c>
      <c r="F32" s="47">
        <v>0</v>
      </c>
      <c r="G32" s="118">
        <v>0</v>
      </c>
      <c r="H32" s="118">
        <v>0</v>
      </c>
      <c r="I32" s="118">
        <v>0</v>
      </c>
      <c r="J32" s="118">
        <v>10</v>
      </c>
      <c r="K32" s="257">
        <v>0</v>
      </c>
      <c r="L32" s="120" t="s">
        <v>74</v>
      </c>
      <c r="M32" s="121">
        <f t="shared" si="5"/>
        <v>10</v>
      </c>
      <c r="N32" s="122"/>
      <c r="O32" s="123"/>
      <c r="P32" s="108">
        <f ca="1" t="shared" si="1"/>
        <v>10</v>
      </c>
      <c r="Q32" s="109"/>
      <c r="R32" s="149"/>
      <c r="S32" s="208"/>
      <c r="T32" s="206"/>
      <c r="U32" s="206"/>
      <c r="V32" s="206"/>
      <c r="W32" s="206"/>
      <c r="X32" s="207"/>
      <c r="Z32" s="208"/>
      <c r="AA32" s="206"/>
      <c r="AB32" s="206"/>
      <c r="AC32" s="206"/>
      <c r="AD32" s="206"/>
      <c r="AE32" s="207"/>
      <c r="AN32" s="152"/>
      <c r="AO32" s="152"/>
      <c r="AP32" s="152"/>
      <c r="AQ32" s="238">
        <f t="shared" si="2"/>
        <v>5</v>
      </c>
      <c r="AR32" s="88"/>
      <c r="AS32" s="88"/>
    </row>
    <row r="33" spans="1:45" s="53" customFormat="1" ht="21" customHeight="1" thickBot="1">
      <c r="A33" s="132" t="str">
        <f ca="1" t="shared" si="3"/>
        <v>BRE</v>
      </c>
      <c r="B33" s="133">
        <f ca="1" t="shared" si="3"/>
        <v>35</v>
      </c>
      <c r="C33" s="134">
        <v>10</v>
      </c>
      <c r="D33" s="229" t="str">
        <f ca="1" t="shared" si="4"/>
        <v>PHILIPPE Elouan</v>
      </c>
      <c r="E33" s="261" t="str">
        <f ca="1" t="shared" si="4"/>
        <v>M</v>
      </c>
      <c r="F33" s="47">
        <v>20</v>
      </c>
      <c r="G33" s="137">
        <v>7</v>
      </c>
      <c r="H33" s="137">
        <v>0</v>
      </c>
      <c r="I33" s="137">
        <v>10</v>
      </c>
      <c r="J33" s="137">
        <v>7</v>
      </c>
      <c r="K33" s="262">
        <v>10</v>
      </c>
      <c r="L33" s="120" t="s">
        <v>74</v>
      </c>
      <c r="M33" s="140">
        <f t="shared" si="5"/>
        <v>34</v>
      </c>
      <c r="N33" s="141"/>
      <c r="O33" s="123"/>
      <c r="P33" s="108">
        <f ca="1" t="shared" si="1"/>
        <v>54</v>
      </c>
      <c r="Q33" s="109"/>
      <c r="R33" s="149"/>
      <c r="S33" s="214"/>
      <c r="T33" s="212"/>
      <c r="U33" s="212"/>
      <c r="V33" s="212"/>
      <c r="W33" s="212"/>
      <c r="X33" s="213"/>
      <c r="Z33" s="214"/>
      <c r="AA33" s="212"/>
      <c r="AB33" s="212"/>
      <c r="AC33" s="212"/>
      <c r="AD33" s="212"/>
      <c r="AE33" s="213"/>
      <c r="AN33" s="152"/>
      <c r="AO33" s="152"/>
      <c r="AP33" s="152"/>
      <c r="AQ33" s="238">
        <f t="shared" si="2"/>
        <v>5</v>
      </c>
      <c r="AR33" s="88"/>
      <c r="AS33" s="88"/>
    </row>
    <row r="34" spans="1:37" s="53" customFormat="1" ht="13.5" customHeight="1">
      <c r="A34" s="57"/>
      <c r="B34" s="57"/>
      <c r="C34" s="215" t="s">
        <v>77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6" t="s">
        <v>78</v>
      </c>
      <c r="N34" s="216"/>
      <c r="O34" s="216"/>
      <c r="P34" s="216"/>
      <c r="Q34" s="216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</row>
    <row r="35" spans="1:39" s="53" customFormat="1" ht="14.25" customHeight="1" hidden="1">
      <c r="A35" s="57"/>
      <c r="B35" s="57"/>
      <c r="C35" s="264">
        <f>COUNT(L35:AJ35,S42:X42,Z42:AE42)</f>
        <v>24</v>
      </c>
      <c r="D35" s="264"/>
      <c r="E35" s="238"/>
      <c r="F35" s="238"/>
      <c r="G35" s="265" t="s">
        <v>79</v>
      </c>
      <c r="H35" s="266"/>
      <c r="I35" s="266"/>
      <c r="J35" s="266"/>
      <c r="K35" s="266"/>
      <c r="L35" s="161">
        <v>1</v>
      </c>
      <c r="M35" s="161">
        <v>2</v>
      </c>
      <c r="N35" s="161">
        <v>3</v>
      </c>
      <c r="O35" s="161">
        <v>4</v>
      </c>
      <c r="P35" s="161">
        <v>5</v>
      </c>
      <c r="Q35" s="161">
        <v>6</v>
      </c>
      <c r="R35" s="161">
        <v>7</v>
      </c>
      <c r="S35" s="161">
        <v>8</v>
      </c>
      <c r="T35" s="161">
        <v>9</v>
      </c>
      <c r="U35" s="161">
        <v>10</v>
      </c>
      <c r="V35" s="161">
        <v>11</v>
      </c>
      <c r="W35" s="161">
        <v>12</v>
      </c>
      <c r="X35" s="161">
        <v>13</v>
      </c>
      <c r="Y35" s="161">
        <v>14</v>
      </c>
      <c r="Z35" s="161">
        <v>15</v>
      </c>
      <c r="AA35" s="161">
        <v>16</v>
      </c>
      <c r="AB35" s="161">
        <v>17</v>
      </c>
      <c r="AC35" s="161">
        <v>18</v>
      </c>
      <c r="AD35" s="161">
        <v>19</v>
      </c>
      <c r="AE35" s="161">
        <v>20</v>
      </c>
      <c r="AF35" s="161">
        <v>21</v>
      </c>
      <c r="AG35" s="161">
        <v>22</v>
      </c>
      <c r="AH35" s="161">
        <v>23</v>
      </c>
      <c r="AI35" s="161">
        <v>24</v>
      </c>
      <c r="AJ35" s="161"/>
      <c r="AK35" s="163"/>
      <c r="AL35" s="71"/>
      <c r="AM35" s="71"/>
    </row>
    <row r="36" spans="1:39" s="53" customFormat="1" ht="14.25" customHeight="1" hidden="1">
      <c r="A36" s="57"/>
      <c r="B36" s="57"/>
      <c r="C36" s="238"/>
      <c r="D36" s="238"/>
      <c r="E36" s="238"/>
      <c r="F36" s="238"/>
      <c r="G36" s="267" t="s">
        <v>80</v>
      </c>
      <c r="H36" s="268"/>
      <c r="I36" s="268"/>
      <c r="J36" s="268"/>
      <c r="K36" s="268"/>
      <c r="L36" s="161">
        <v>1</v>
      </c>
      <c r="M36" s="161">
        <v>1</v>
      </c>
      <c r="N36" s="161">
        <v>1</v>
      </c>
      <c r="O36" s="161">
        <v>1</v>
      </c>
      <c r="P36" s="161">
        <v>1</v>
      </c>
      <c r="Q36" s="161">
        <v>2</v>
      </c>
      <c r="R36" s="161">
        <v>2</v>
      </c>
      <c r="S36" s="161">
        <v>2</v>
      </c>
      <c r="T36" s="161">
        <v>2</v>
      </c>
      <c r="U36" s="161">
        <v>2</v>
      </c>
      <c r="V36" s="161">
        <v>3</v>
      </c>
      <c r="W36" s="161">
        <v>3</v>
      </c>
      <c r="X36" s="161">
        <v>3</v>
      </c>
      <c r="Y36" s="161">
        <v>3</v>
      </c>
      <c r="Z36" s="161">
        <v>4</v>
      </c>
      <c r="AA36" s="161">
        <v>4</v>
      </c>
      <c r="AB36" s="161">
        <v>4</v>
      </c>
      <c r="AC36" s="161">
        <v>4</v>
      </c>
      <c r="AD36" s="161">
        <v>4</v>
      </c>
      <c r="AE36" s="161">
        <v>5</v>
      </c>
      <c r="AF36" s="161">
        <v>5</v>
      </c>
      <c r="AG36" s="161">
        <v>5</v>
      </c>
      <c r="AH36" s="161">
        <v>5</v>
      </c>
      <c r="AI36" s="161">
        <v>5</v>
      </c>
      <c r="AJ36" s="161"/>
      <c r="AK36" s="163"/>
      <c r="AL36" s="71"/>
      <c r="AM36" s="71"/>
    </row>
    <row r="37" spans="1:37" s="53" customFormat="1" ht="14.25" customHeight="1" hidden="1">
      <c r="A37" s="57"/>
      <c r="B37" s="57"/>
      <c r="C37" s="264"/>
      <c r="D37" s="238"/>
      <c r="E37" s="238"/>
      <c r="F37" s="238"/>
      <c r="G37" s="267" t="s">
        <v>81</v>
      </c>
      <c r="H37" s="268"/>
      <c r="I37" s="268"/>
      <c r="J37" s="268"/>
      <c r="K37" s="268"/>
      <c r="L37" s="161">
        <v>1</v>
      </c>
      <c r="M37" s="161">
        <v>1</v>
      </c>
      <c r="N37" s="161">
        <v>1</v>
      </c>
      <c r="O37" s="161">
        <v>1</v>
      </c>
      <c r="P37" s="161">
        <v>2</v>
      </c>
      <c r="Q37" s="161">
        <v>1</v>
      </c>
      <c r="R37" s="161">
        <v>2</v>
      </c>
      <c r="S37" s="161">
        <v>2</v>
      </c>
      <c r="T37" s="161">
        <v>2</v>
      </c>
      <c r="U37" s="161">
        <v>2</v>
      </c>
      <c r="V37" s="161">
        <v>3</v>
      </c>
      <c r="W37" s="161">
        <v>3</v>
      </c>
      <c r="X37" s="161">
        <v>3</v>
      </c>
      <c r="Y37" s="161">
        <v>3</v>
      </c>
      <c r="Z37" s="161">
        <v>3</v>
      </c>
      <c r="AA37" s="161">
        <v>3</v>
      </c>
      <c r="AB37" s="161">
        <v>4</v>
      </c>
      <c r="AC37" s="161">
        <v>4</v>
      </c>
      <c r="AD37" s="161">
        <v>4</v>
      </c>
      <c r="AE37" s="161">
        <v>5</v>
      </c>
      <c r="AF37" s="161">
        <v>4</v>
      </c>
      <c r="AG37" s="161">
        <v>4</v>
      </c>
      <c r="AH37" s="161">
        <v>5</v>
      </c>
      <c r="AI37" s="161">
        <v>5</v>
      </c>
      <c r="AJ37" s="161"/>
      <c r="AK37" s="163"/>
    </row>
    <row r="38" spans="1:45" s="53" customFormat="1" ht="5.25" customHeight="1" hidden="1">
      <c r="A38" s="1"/>
      <c r="B38" s="1"/>
      <c r="C38" s="269"/>
      <c r="D38" s="238"/>
      <c r="E38" s="270"/>
      <c r="F38" s="271"/>
      <c r="G38" s="270"/>
      <c r="H38" s="270"/>
      <c r="I38" s="270"/>
      <c r="J38" s="270"/>
      <c r="K38" s="270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167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269"/>
      <c r="D39" s="228"/>
      <c r="E39" s="270"/>
      <c r="F39" s="271"/>
      <c r="G39" s="270"/>
      <c r="H39" s="270"/>
      <c r="I39" s="270"/>
      <c r="J39" s="270"/>
      <c r="K39" s="270"/>
      <c r="L39" s="273">
        <v>0</v>
      </c>
      <c r="M39" s="273">
        <v>0</v>
      </c>
      <c r="N39" s="273">
        <v>0</v>
      </c>
      <c r="O39" s="273">
        <v>7</v>
      </c>
      <c r="P39" s="273">
        <v>10</v>
      </c>
      <c r="Q39" s="273">
        <v>0</v>
      </c>
      <c r="R39" s="273">
        <v>0</v>
      </c>
      <c r="S39" s="273">
        <v>0</v>
      </c>
      <c r="T39" s="273">
        <v>7</v>
      </c>
      <c r="U39" s="273">
        <v>0</v>
      </c>
      <c r="V39" s="273">
        <v>0</v>
      </c>
      <c r="W39" s="273">
        <v>0</v>
      </c>
      <c r="X39" s="273">
        <v>0</v>
      </c>
      <c r="Y39" s="273">
        <v>7</v>
      </c>
      <c r="Z39" s="273">
        <v>0</v>
      </c>
      <c r="AA39" s="273">
        <v>0</v>
      </c>
      <c r="AB39" s="273">
        <v>0</v>
      </c>
      <c r="AC39" s="273">
        <v>0</v>
      </c>
      <c r="AD39" s="273">
        <v>0</v>
      </c>
      <c r="AE39" s="273">
        <v>0</v>
      </c>
      <c r="AF39" s="274">
        <v>0</v>
      </c>
      <c r="AG39" s="274">
        <v>0</v>
      </c>
      <c r="AH39" s="274">
        <v>10</v>
      </c>
      <c r="AI39" s="274">
        <v>10</v>
      </c>
      <c r="AJ39" s="274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228"/>
      <c r="D40" s="228"/>
      <c r="E40" s="228"/>
      <c r="F40" s="228"/>
      <c r="G40" s="228"/>
      <c r="H40" s="228"/>
      <c r="I40" s="228"/>
      <c r="J40" s="228"/>
      <c r="K40" s="228"/>
      <c r="L40" s="273">
        <v>0</v>
      </c>
      <c r="M40" s="273">
        <v>7</v>
      </c>
      <c r="N40" s="273">
        <v>0</v>
      </c>
      <c r="O40" s="273">
        <v>0</v>
      </c>
      <c r="P40" s="273">
        <v>0</v>
      </c>
      <c r="Q40" s="273">
        <v>10</v>
      </c>
      <c r="R40" s="273">
        <v>10</v>
      </c>
      <c r="S40" s="273">
        <v>10</v>
      </c>
      <c r="T40" s="273">
        <v>0</v>
      </c>
      <c r="U40" s="273">
        <v>0</v>
      </c>
      <c r="V40" s="273">
        <v>10</v>
      </c>
      <c r="W40" s="273">
        <v>10</v>
      </c>
      <c r="X40" s="273">
        <v>0</v>
      </c>
      <c r="Y40" s="273">
        <v>0</v>
      </c>
      <c r="Z40" s="273">
        <v>10</v>
      </c>
      <c r="AA40" s="273">
        <v>10</v>
      </c>
      <c r="AB40" s="273">
        <v>10</v>
      </c>
      <c r="AC40" s="273">
        <v>10</v>
      </c>
      <c r="AD40" s="273">
        <v>0</v>
      </c>
      <c r="AE40" s="273">
        <v>10</v>
      </c>
      <c r="AF40" s="273">
        <v>10</v>
      </c>
      <c r="AG40" s="273">
        <v>7</v>
      </c>
      <c r="AH40" s="273">
        <v>0</v>
      </c>
      <c r="AI40" s="273">
        <v>0</v>
      </c>
      <c r="AJ40" s="168"/>
    </row>
    <row r="41" spans="3:35" ht="5.25" customHeight="1" hidden="1"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</row>
    <row r="42" spans="3:31" ht="14.25" customHeight="1" hidden="1">
      <c r="C42" s="228"/>
      <c r="D42" s="23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74"/>
      <c r="T42" s="274"/>
      <c r="U42" s="274"/>
      <c r="V42" s="274"/>
      <c r="W42" s="274"/>
      <c r="X42" s="274"/>
      <c r="Z42" s="274"/>
      <c r="AA42" s="274"/>
      <c r="AB42" s="274"/>
      <c r="AC42" s="274"/>
      <c r="AD42" s="274"/>
      <c r="AE42" s="274"/>
    </row>
    <row r="43" spans="3:31" ht="15" hidden="1">
      <c r="C43" s="228"/>
      <c r="D43" s="23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73"/>
      <c r="T43" s="273"/>
      <c r="U43" s="273"/>
      <c r="V43" s="273"/>
      <c r="W43" s="273"/>
      <c r="X43" s="273"/>
      <c r="Z43" s="273"/>
      <c r="AA43" s="273"/>
      <c r="AB43" s="273"/>
      <c r="AC43" s="273"/>
      <c r="AD43" s="273"/>
      <c r="AE43" s="273"/>
    </row>
    <row r="44" spans="3:31" ht="15" hidden="1"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73"/>
      <c r="T44" s="273"/>
      <c r="U44" s="273"/>
      <c r="V44" s="273"/>
      <c r="W44" s="273"/>
      <c r="X44" s="273"/>
      <c r="Z44" s="273"/>
      <c r="AA44" s="273"/>
      <c r="AB44" s="273"/>
      <c r="AC44" s="273"/>
      <c r="AD44" s="273"/>
      <c r="AE44" s="273"/>
    </row>
    <row r="45" spans="3:30" ht="4.5" customHeight="1" hidden="1"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</row>
    <row r="46" spans="3:31" ht="15" hidden="1"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73"/>
      <c r="T46" s="273"/>
      <c r="U46" s="273"/>
      <c r="V46" s="273"/>
      <c r="W46" s="273"/>
      <c r="X46" s="273"/>
      <c r="Z46" s="273"/>
      <c r="AA46" s="273"/>
      <c r="AB46" s="273"/>
      <c r="AC46" s="273"/>
      <c r="AD46" s="273"/>
      <c r="AE46" s="273"/>
    </row>
    <row r="47" spans="3:31" ht="15" hidden="1"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73"/>
      <c r="T47" s="273"/>
      <c r="U47" s="273"/>
      <c r="V47" s="273"/>
      <c r="W47" s="273"/>
      <c r="X47" s="273"/>
      <c r="Z47" s="273"/>
      <c r="AA47" s="273"/>
      <c r="AB47" s="273"/>
      <c r="AC47" s="273"/>
      <c r="AD47" s="273"/>
      <c r="AE47" s="273"/>
    </row>
  </sheetData>
  <sheetProtection selectLockedCells="1"/>
  <mergeCells count="56">
    <mergeCell ref="M33:N33"/>
    <mergeCell ref="P33:Q33"/>
    <mergeCell ref="M34:Q34"/>
    <mergeCell ref="G35:K35"/>
    <mergeCell ref="G36:K36"/>
    <mergeCell ref="G37:K37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4" activePane="bottomLeft" state="frozen"/>
      <selection pane="topLeft" activeCell="G18" sqref="G18:K18"/>
      <selection pane="bottomLeft" activeCell="N20" sqref="N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256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25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70" t="s">
        <v>15</v>
      </c>
      <c r="H8" s="171"/>
      <c r="I8" s="171"/>
      <c r="J8" s="171"/>
      <c r="K8" s="172"/>
      <c r="L8" s="224" t="s">
        <v>19</v>
      </c>
      <c r="M8" s="224" t="s">
        <v>30</v>
      </c>
      <c r="N8" s="224" t="s">
        <v>24</v>
      </c>
      <c r="O8" s="224" t="s">
        <v>183</v>
      </c>
      <c r="P8" s="224" t="s">
        <v>29</v>
      </c>
      <c r="Q8" s="224" t="s">
        <v>23</v>
      </c>
      <c r="R8" s="224" t="s">
        <v>133</v>
      </c>
      <c r="S8" s="224" t="s">
        <v>27</v>
      </c>
      <c r="T8" s="224" t="s">
        <v>84</v>
      </c>
      <c r="U8" s="224" t="s">
        <v>25</v>
      </c>
      <c r="V8" s="224" t="s">
        <v>26</v>
      </c>
      <c r="W8" s="224" t="s">
        <v>86</v>
      </c>
      <c r="X8" s="224" t="s">
        <v>182</v>
      </c>
      <c r="Y8" s="224" t="s">
        <v>83</v>
      </c>
      <c r="Z8" s="224" t="s">
        <v>140</v>
      </c>
      <c r="AA8" s="225" t="s">
        <v>113</v>
      </c>
      <c r="AB8" s="224" t="s">
        <v>21</v>
      </c>
      <c r="AC8" s="224" t="s">
        <v>20</v>
      </c>
      <c r="AD8" s="225" t="s">
        <v>175</v>
      </c>
      <c r="AE8" s="224" t="s">
        <v>87</v>
      </c>
      <c r="AF8" s="44"/>
      <c r="AG8" s="44"/>
      <c r="AH8" s="45"/>
      <c r="AI8" s="45"/>
      <c r="AJ8" s="45"/>
      <c r="AK8" s="45"/>
      <c r="AL8" s="45"/>
      <c r="AM8" s="45"/>
      <c r="AN8" s="45"/>
      <c r="AP8" s="46" t="s">
        <v>257</v>
      </c>
      <c r="AT8"/>
    </row>
    <row r="9" spans="1:43" s="53" customFormat="1" ht="18.75" customHeight="1">
      <c r="A9" s="47" t="s">
        <v>32</v>
      </c>
      <c r="B9" s="47">
        <v>53</v>
      </c>
      <c r="C9" s="48">
        <f ca="1">OFFSET(C9,15,0)</f>
        <v>1</v>
      </c>
      <c r="D9" s="276" t="s">
        <v>258</v>
      </c>
      <c r="E9" s="47" t="s">
        <v>34</v>
      </c>
      <c r="F9" s="47">
        <v>56</v>
      </c>
      <c r="G9" s="230" t="s">
        <v>240</v>
      </c>
      <c r="H9" s="231"/>
      <c r="I9" s="231"/>
      <c r="J9" s="231"/>
      <c r="K9" s="232"/>
      <c r="L9" s="51" t="s">
        <v>164</v>
      </c>
      <c r="M9" s="52"/>
      <c r="N9" s="52"/>
      <c r="O9" s="52"/>
      <c r="P9" s="51" t="s">
        <v>59</v>
      </c>
      <c r="Q9" s="52"/>
      <c r="R9" s="52"/>
      <c r="S9" s="52"/>
      <c r="T9" s="52"/>
      <c r="U9" s="51" t="s">
        <v>259</v>
      </c>
      <c r="V9" s="52"/>
      <c r="W9" s="52"/>
      <c r="X9" s="52"/>
      <c r="Y9" s="52"/>
      <c r="Z9" s="52"/>
      <c r="AA9" s="51"/>
      <c r="AB9" s="52"/>
      <c r="AC9" s="52"/>
      <c r="AD9" s="51"/>
      <c r="AE9" s="52"/>
      <c r="AF9" s="54"/>
      <c r="AG9" s="54"/>
      <c r="AH9" s="55"/>
      <c r="AI9" s="55"/>
      <c r="AJ9" s="55"/>
      <c r="AK9" s="56"/>
      <c r="AL9" s="55"/>
      <c r="AM9" s="56"/>
      <c r="AN9" s="55"/>
      <c r="AP9" s="59" t="s">
        <v>260</v>
      </c>
      <c r="AQ9" s="57">
        <f>IF(E9="M",100,IF(E9=1,100,IF(E9="","",120)))</f>
        <v>100</v>
      </c>
    </row>
    <row r="10" spans="1:42" s="57" customFormat="1" ht="21" customHeight="1">
      <c r="A10" s="47" t="s">
        <v>32</v>
      </c>
      <c r="B10" s="47">
        <v>72</v>
      </c>
      <c r="C10" s="48">
        <f aca="true" ca="1" t="shared" si="0" ref="C10:C16">OFFSET(C10,15,0)</f>
        <v>2</v>
      </c>
      <c r="D10" s="276" t="s">
        <v>261</v>
      </c>
      <c r="E10" s="47" t="s">
        <v>34</v>
      </c>
      <c r="F10" s="47">
        <v>57</v>
      </c>
      <c r="G10" s="230" t="s">
        <v>262</v>
      </c>
      <c r="H10" s="231"/>
      <c r="I10" s="231"/>
      <c r="J10" s="231"/>
      <c r="K10" s="232"/>
      <c r="L10" s="52"/>
      <c r="M10" s="51" t="s">
        <v>44</v>
      </c>
      <c r="N10" s="52"/>
      <c r="O10" s="52"/>
      <c r="P10" s="52"/>
      <c r="Q10" s="51" t="s">
        <v>44</v>
      </c>
      <c r="R10" s="52"/>
      <c r="S10" s="52"/>
      <c r="T10" s="51" t="s">
        <v>91</v>
      </c>
      <c r="U10" s="52"/>
      <c r="V10" s="51" t="s">
        <v>44</v>
      </c>
      <c r="W10" s="52"/>
      <c r="X10" s="52"/>
      <c r="Y10" s="52"/>
      <c r="Z10" s="52"/>
      <c r="AA10" s="52"/>
      <c r="AB10" s="51" t="s">
        <v>38</v>
      </c>
      <c r="AC10" s="52"/>
      <c r="AD10" s="52"/>
      <c r="AE10" s="52"/>
      <c r="AF10" s="54"/>
      <c r="AG10" s="54"/>
      <c r="AH10" s="55"/>
      <c r="AI10" s="55"/>
      <c r="AJ10" s="55"/>
      <c r="AK10" s="56"/>
      <c r="AL10" s="55"/>
      <c r="AM10" s="56"/>
      <c r="AN10" s="55"/>
      <c r="AP10" s="59" t="s">
        <v>263</v>
      </c>
    </row>
    <row r="11" spans="1:42" s="53" customFormat="1" ht="21" customHeight="1">
      <c r="A11" s="47" t="s">
        <v>32</v>
      </c>
      <c r="B11" s="47">
        <v>85</v>
      </c>
      <c r="C11" s="48">
        <f ca="1" t="shared" si="0"/>
        <v>3</v>
      </c>
      <c r="D11" s="276" t="s">
        <v>264</v>
      </c>
      <c r="E11" s="47" t="s">
        <v>34</v>
      </c>
      <c r="F11" s="47">
        <v>58</v>
      </c>
      <c r="G11" s="230" t="s">
        <v>265</v>
      </c>
      <c r="H11" s="231"/>
      <c r="I11" s="231"/>
      <c r="J11" s="231"/>
      <c r="K11" s="232"/>
      <c r="L11" s="52"/>
      <c r="M11" s="51" t="s">
        <v>110</v>
      </c>
      <c r="N11" s="52"/>
      <c r="O11" s="52"/>
      <c r="P11" s="52"/>
      <c r="Q11" s="52"/>
      <c r="R11" s="52"/>
      <c r="S11" s="51" t="s">
        <v>110</v>
      </c>
      <c r="T11" s="52"/>
      <c r="U11" s="52"/>
      <c r="V11" s="52"/>
      <c r="W11" s="51" t="s">
        <v>39</v>
      </c>
      <c r="X11" s="52"/>
      <c r="Y11" s="52"/>
      <c r="Z11" s="51" t="s">
        <v>44</v>
      </c>
      <c r="AA11" s="52"/>
      <c r="AB11" s="52"/>
      <c r="AC11" s="51" t="s">
        <v>44</v>
      </c>
      <c r="AD11" s="52"/>
      <c r="AE11" s="52"/>
      <c r="AF11" s="68"/>
      <c r="AG11" s="68"/>
      <c r="AH11" s="55"/>
      <c r="AI11" s="55"/>
      <c r="AJ11" s="55"/>
      <c r="AK11" s="56"/>
      <c r="AL11" s="55"/>
      <c r="AM11" s="56"/>
      <c r="AN11" s="55"/>
      <c r="AP11" s="59" t="s">
        <v>266</v>
      </c>
    </row>
    <row r="12" spans="1:42" s="53" customFormat="1" ht="21" customHeight="1">
      <c r="A12" s="47" t="s">
        <v>32</v>
      </c>
      <c r="B12" s="47">
        <v>72</v>
      </c>
      <c r="C12" s="48">
        <f ca="1" t="shared" si="0"/>
        <v>4</v>
      </c>
      <c r="D12" s="276" t="s">
        <v>267</v>
      </c>
      <c r="E12" s="47" t="s">
        <v>34</v>
      </c>
      <c r="F12" s="47">
        <v>60</v>
      </c>
      <c r="G12" s="230" t="s">
        <v>268</v>
      </c>
      <c r="H12" s="231"/>
      <c r="I12" s="231"/>
      <c r="J12" s="231"/>
      <c r="K12" s="232"/>
      <c r="L12" s="51" t="s">
        <v>44</v>
      </c>
      <c r="M12" s="52"/>
      <c r="N12" s="51" t="s">
        <v>91</v>
      </c>
      <c r="O12" s="52"/>
      <c r="P12" s="52"/>
      <c r="Q12" s="52"/>
      <c r="R12" s="51" t="s">
        <v>44</v>
      </c>
      <c r="S12" s="52"/>
      <c r="T12" s="52"/>
      <c r="U12" s="52"/>
      <c r="V12" s="51" t="s">
        <v>36</v>
      </c>
      <c r="W12" s="52"/>
      <c r="X12" s="52"/>
      <c r="Y12" s="51" t="s">
        <v>110</v>
      </c>
      <c r="Z12" s="52"/>
      <c r="AA12" s="52"/>
      <c r="AB12" s="52"/>
      <c r="AC12" s="52"/>
      <c r="AD12" s="52"/>
      <c r="AE12" s="52"/>
      <c r="AF12" s="54"/>
      <c r="AG12" s="54"/>
      <c r="AH12" s="55"/>
      <c r="AI12" s="55"/>
      <c r="AJ12" s="55"/>
      <c r="AK12" s="56"/>
      <c r="AL12" s="55"/>
      <c r="AM12" s="56"/>
      <c r="AN12" s="55"/>
      <c r="AP12" s="59" t="s">
        <v>269</v>
      </c>
    </row>
    <row r="13" spans="1:42" s="53" customFormat="1" ht="21" customHeight="1">
      <c r="A13" s="47" t="s">
        <v>156</v>
      </c>
      <c r="B13" s="47">
        <v>29</v>
      </c>
      <c r="C13" s="48">
        <f ca="1" t="shared" si="0"/>
        <v>5</v>
      </c>
      <c r="D13" s="276" t="s">
        <v>270</v>
      </c>
      <c r="E13" s="47" t="s">
        <v>34</v>
      </c>
      <c r="F13" s="47">
        <v>60</v>
      </c>
      <c r="G13" s="230" t="s">
        <v>244</v>
      </c>
      <c r="H13" s="231"/>
      <c r="I13" s="231"/>
      <c r="J13" s="231"/>
      <c r="K13" s="232"/>
      <c r="L13" s="52"/>
      <c r="M13" s="52"/>
      <c r="N13" s="51" t="s">
        <v>271</v>
      </c>
      <c r="O13" s="52"/>
      <c r="P13" s="51" t="s">
        <v>272</v>
      </c>
      <c r="Q13" s="52"/>
      <c r="R13" s="52"/>
      <c r="S13" s="51" t="s">
        <v>38</v>
      </c>
      <c r="T13" s="52"/>
      <c r="U13" s="52"/>
      <c r="V13" s="52"/>
      <c r="W13" s="52"/>
      <c r="X13" s="51" t="s">
        <v>45</v>
      </c>
      <c r="Y13" s="52"/>
      <c r="Z13" s="52"/>
      <c r="AA13" s="52"/>
      <c r="AB13" s="51" t="s">
        <v>259</v>
      </c>
      <c r="AC13" s="52"/>
      <c r="AD13" s="52"/>
      <c r="AE13" s="52"/>
      <c r="AF13" s="54"/>
      <c r="AG13" s="54"/>
      <c r="AH13" s="55"/>
      <c r="AI13" s="55"/>
      <c r="AJ13" s="55"/>
      <c r="AK13" s="55"/>
      <c r="AL13" s="55"/>
      <c r="AM13" s="55"/>
      <c r="AN13" s="55"/>
      <c r="AP13" s="59" t="s">
        <v>273</v>
      </c>
    </row>
    <row r="14" spans="1:42" s="53" customFormat="1" ht="21" customHeight="1">
      <c r="A14" s="47" t="s">
        <v>156</v>
      </c>
      <c r="B14" s="47">
        <v>35</v>
      </c>
      <c r="C14" s="48">
        <f ca="1" t="shared" si="0"/>
        <v>6</v>
      </c>
      <c r="D14" s="276" t="s">
        <v>274</v>
      </c>
      <c r="E14" s="47" t="s">
        <v>34</v>
      </c>
      <c r="F14" s="47">
        <v>63</v>
      </c>
      <c r="G14" s="230" t="s">
        <v>275</v>
      </c>
      <c r="H14" s="231"/>
      <c r="I14" s="231"/>
      <c r="J14" s="231"/>
      <c r="K14" s="232"/>
      <c r="L14" s="52"/>
      <c r="M14" s="52"/>
      <c r="N14" s="52"/>
      <c r="O14" s="51" t="s">
        <v>40</v>
      </c>
      <c r="P14" s="52"/>
      <c r="Q14" s="51" t="s">
        <v>110</v>
      </c>
      <c r="R14" s="52"/>
      <c r="S14" s="52"/>
      <c r="T14" s="52"/>
      <c r="U14" s="51" t="s">
        <v>45</v>
      </c>
      <c r="V14" s="52"/>
      <c r="W14" s="52"/>
      <c r="X14" s="52"/>
      <c r="Y14" s="52"/>
      <c r="Z14" s="52"/>
      <c r="AA14" s="52"/>
      <c r="AB14" s="52"/>
      <c r="AC14" s="51" t="s">
        <v>36</v>
      </c>
      <c r="AD14" s="52"/>
      <c r="AE14" s="51" t="s">
        <v>36</v>
      </c>
      <c r="AF14" s="54"/>
      <c r="AG14" s="54"/>
      <c r="AH14" s="55"/>
      <c r="AI14" s="55"/>
      <c r="AJ14" s="55"/>
      <c r="AK14" s="55"/>
      <c r="AL14" s="55"/>
      <c r="AM14" s="55"/>
      <c r="AN14" s="55"/>
      <c r="AP14" s="59" t="s">
        <v>276</v>
      </c>
    </row>
    <row r="15" spans="1:42" s="53" customFormat="1" ht="21" customHeight="1">
      <c r="A15" s="47" t="s">
        <v>32</v>
      </c>
      <c r="B15" s="47">
        <v>85</v>
      </c>
      <c r="C15" s="48">
        <f ca="1" t="shared" si="0"/>
        <v>7</v>
      </c>
      <c r="D15" s="276" t="s">
        <v>277</v>
      </c>
      <c r="E15" s="47" t="s">
        <v>34</v>
      </c>
      <c r="F15" s="47">
        <v>64</v>
      </c>
      <c r="G15" s="230" t="s">
        <v>278</v>
      </c>
      <c r="H15" s="231"/>
      <c r="I15" s="231"/>
      <c r="J15" s="231"/>
      <c r="K15" s="232"/>
      <c r="L15" s="52"/>
      <c r="M15" s="52"/>
      <c r="N15" s="52"/>
      <c r="O15" s="52"/>
      <c r="P15" s="52"/>
      <c r="Q15" s="52"/>
      <c r="R15" s="52"/>
      <c r="S15" s="52"/>
      <c r="T15" s="51" t="s">
        <v>44</v>
      </c>
      <c r="U15" s="52"/>
      <c r="V15" s="52"/>
      <c r="W15" s="51" t="s">
        <v>44</v>
      </c>
      <c r="X15" s="52"/>
      <c r="Y15" s="51" t="s">
        <v>44</v>
      </c>
      <c r="Z15" s="52"/>
      <c r="AA15" s="51"/>
      <c r="AB15" s="52"/>
      <c r="AC15" s="52"/>
      <c r="AD15" s="52"/>
      <c r="AE15" s="51" t="s">
        <v>44</v>
      </c>
      <c r="AF15" s="54"/>
      <c r="AG15" s="54"/>
      <c r="AH15" s="55"/>
      <c r="AI15" s="55"/>
      <c r="AJ15" s="55"/>
      <c r="AK15" s="55"/>
      <c r="AL15" s="55"/>
      <c r="AM15" s="55"/>
      <c r="AN15" s="55"/>
      <c r="AP15" s="59" t="s">
        <v>279</v>
      </c>
    </row>
    <row r="16" spans="1:42" s="53" customFormat="1" ht="21" customHeight="1">
      <c r="A16" s="47" t="s">
        <v>156</v>
      </c>
      <c r="B16" s="47">
        <v>35</v>
      </c>
      <c r="C16" s="48">
        <f ca="1" t="shared" si="0"/>
        <v>8</v>
      </c>
      <c r="D16" s="276" t="s">
        <v>280</v>
      </c>
      <c r="E16" s="47" t="s">
        <v>34</v>
      </c>
      <c r="F16" s="47">
        <v>73</v>
      </c>
      <c r="G16" s="230" t="s">
        <v>281</v>
      </c>
      <c r="H16" s="231"/>
      <c r="I16" s="231"/>
      <c r="J16" s="231"/>
      <c r="K16" s="232"/>
      <c r="L16" s="52"/>
      <c r="M16" s="52"/>
      <c r="N16" s="52"/>
      <c r="O16" s="51" t="s">
        <v>44</v>
      </c>
      <c r="P16" s="52"/>
      <c r="Q16" s="52"/>
      <c r="R16" s="51" t="s">
        <v>36</v>
      </c>
      <c r="S16" s="52"/>
      <c r="T16" s="52"/>
      <c r="U16" s="52"/>
      <c r="V16" s="52"/>
      <c r="W16" s="52"/>
      <c r="X16" s="51" t="s">
        <v>44</v>
      </c>
      <c r="Y16" s="52"/>
      <c r="Z16" s="51" t="s">
        <v>255</v>
      </c>
      <c r="AA16" s="52"/>
      <c r="AB16" s="52"/>
      <c r="AC16" s="52"/>
      <c r="AD16" s="51"/>
      <c r="AE16" s="52"/>
      <c r="AF16" s="68"/>
      <c r="AG16" s="68"/>
      <c r="AH16" s="55"/>
      <c r="AI16" s="55"/>
      <c r="AJ16" s="55"/>
      <c r="AK16" s="55"/>
      <c r="AL16" s="55"/>
      <c r="AM16" s="55"/>
      <c r="AN16" s="55"/>
      <c r="AP16" s="59" t="s">
        <v>282</v>
      </c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277"/>
      <c r="AA17" s="277"/>
      <c r="AB17" s="277"/>
      <c r="AC17" s="277"/>
      <c r="AD17" s="277"/>
      <c r="AE17" s="277"/>
      <c r="AF17" s="54"/>
      <c r="AG17" s="54"/>
      <c r="AH17" s="54"/>
      <c r="AI17" s="68"/>
      <c r="AJ17" s="54"/>
      <c r="AK17" s="54"/>
      <c r="AL17" s="55"/>
      <c r="AM17" s="55"/>
      <c r="AN17" s="55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E18" s="72"/>
      <c r="AF18" s="54"/>
      <c r="AG18" s="54"/>
      <c r="AH18" s="54"/>
      <c r="AI18" s="68"/>
      <c r="AJ18" s="54"/>
      <c r="AK18" s="54"/>
      <c r="AL18" s="55"/>
      <c r="AM18" s="55"/>
      <c r="AN18" s="55"/>
      <c r="AO18" s="55"/>
      <c r="AP18" s="55"/>
      <c r="AT18" s="70"/>
      <c r="AU18" s="71"/>
      <c r="AV18" s="71"/>
      <c r="AW18" s="71"/>
      <c r="AX18" s="71"/>
    </row>
    <row r="19" spans="1:50" s="53" customFormat="1" ht="20.25" customHeight="1" thickBot="1">
      <c r="A19" s="60"/>
      <c r="B19" s="60"/>
      <c r="C19" s="61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61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D20" s="191" t="s">
        <v>112</v>
      </c>
      <c r="E20" s="192"/>
      <c r="F20" s="193"/>
      <c r="G20" s="225" t="s">
        <v>16</v>
      </c>
      <c r="H20" s="225" t="s">
        <v>22</v>
      </c>
      <c r="I20" s="225" t="s">
        <v>138</v>
      </c>
      <c r="J20" s="225" t="s">
        <v>17</v>
      </c>
      <c r="K20" s="225" t="s">
        <v>28</v>
      </c>
      <c r="L20" s="225" t="s">
        <v>18</v>
      </c>
      <c r="M20" s="225" t="s">
        <v>85</v>
      </c>
      <c r="N20" s="224" t="s">
        <v>184</v>
      </c>
      <c r="Q20" s="54"/>
      <c r="R20" s="54"/>
      <c r="S20" s="54"/>
      <c r="T20" s="54"/>
      <c r="U20" s="54"/>
      <c r="V20" s="54"/>
      <c r="W20" s="54"/>
      <c r="X20" s="54"/>
      <c r="Y20" s="54"/>
      <c r="Z20" s="244" t="s">
        <v>62</v>
      </c>
      <c r="AA20" s="245"/>
      <c r="AB20" s="245"/>
      <c r="AC20" s="245"/>
      <c r="AD20" s="245"/>
      <c r="AE20" s="246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V21" s="44"/>
      <c r="W21" s="44"/>
      <c r="X21" s="44"/>
      <c r="Y21" s="44"/>
      <c r="Z21" s="197"/>
      <c r="AA21" s="198"/>
      <c r="AB21" s="198"/>
      <c r="AC21" s="198"/>
      <c r="AD21" s="198"/>
      <c r="AE21" s="199"/>
      <c r="AH21" s="45"/>
      <c r="AI21" s="45"/>
      <c r="AJ21" s="45"/>
      <c r="AK21" s="45"/>
      <c r="AL21" s="88"/>
      <c r="AM21" s="88"/>
      <c r="AN21" s="88"/>
      <c r="AP21" s="89" t="s">
        <v>283</v>
      </c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194" t="s">
        <v>115</v>
      </c>
      <c r="T22" s="195"/>
      <c r="U22" s="195"/>
      <c r="V22" s="195"/>
      <c r="W22" s="195"/>
      <c r="X22" s="196"/>
      <c r="Z22" s="93" t="s">
        <v>63</v>
      </c>
      <c r="AA22" s="94"/>
      <c r="AB22" s="94"/>
      <c r="AC22" s="94"/>
      <c r="AD22" s="94"/>
      <c r="AE22" s="9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103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200" t="s">
        <v>184</v>
      </c>
      <c r="T23" s="101"/>
      <c r="U23" s="101"/>
      <c r="V23" s="101"/>
      <c r="W23" s="101"/>
      <c r="X23" s="201"/>
      <c r="Z23" s="202"/>
      <c r="AA23" s="203"/>
      <c r="AB23" s="203"/>
      <c r="AC23" s="203"/>
      <c r="AD23" s="203"/>
      <c r="AE23" s="204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53</v>
      </c>
      <c r="C24" s="117">
        <v>1</v>
      </c>
      <c r="D24" s="58" t="str">
        <f ca="1">OFFSET(D24,-15,0)</f>
        <v>COCHY Mael</v>
      </c>
      <c r="E24" s="47" t="str">
        <f ca="1">OFFSET(E24,-15,0)</f>
        <v>M</v>
      </c>
      <c r="F24" s="47">
        <v>10</v>
      </c>
      <c r="G24" s="118">
        <v>0</v>
      </c>
      <c r="H24" s="118">
        <v>0</v>
      </c>
      <c r="I24" s="118">
        <v>0</v>
      </c>
      <c r="J24" s="118" t="str">
        <f>IF(L24&lt;&gt;"","-","")</f>
        <v>-</v>
      </c>
      <c r="K24" s="119" t="str">
        <f>IF(L24&lt;&gt;"","-","")</f>
        <v>-</v>
      </c>
      <c r="L24" s="120" t="s">
        <v>75</v>
      </c>
      <c r="M24" s="121">
        <f>SUM(G24:K24)</f>
        <v>0</v>
      </c>
      <c r="N24" s="122"/>
      <c r="O24" s="123"/>
      <c r="P24" s="124">
        <f aca="true" ca="1" t="shared" si="1" ref="P24:P31">SUM(OFFSET(P24,0,-10),OFFSET(P24,0,-3))</f>
        <v>10</v>
      </c>
      <c r="Q24" s="109"/>
      <c r="R24" s="76"/>
      <c r="S24" s="209"/>
      <c r="T24" s="206"/>
      <c r="U24" s="206"/>
      <c r="V24" s="206"/>
      <c r="W24" s="206"/>
      <c r="X24" s="207"/>
      <c r="Z24" s="208"/>
      <c r="AA24" s="206"/>
      <c r="AB24" s="206"/>
      <c r="AC24" s="206"/>
      <c r="AD24" s="206"/>
      <c r="AE24" s="207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2" ref="AQ24:AQ31">COUNT(G24:K24)</f>
        <v>3</v>
      </c>
    </row>
    <row r="25" spans="1:43" s="53" customFormat="1" ht="21" customHeight="1">
      <c r="A25" s="115" t="str">
        <f aca="true" ca="1" t="shared" si="3" ref="A25:B31">OFFSET(A25,-15,0)</f>
        <v>PDL</v>
      </c>
      <c r="B25" s="116">
        <f ca="1" t="shared" si="3"/>
        <v>72</v>
      </c>
      <c r="C25" s="117">
        <v>2</v>
      </c>
      <c r="D25" s="58" t="str">
        <f aca="true" ca="1" t="shared" si="4" ref="D25:E31">OFFSET(D25,-15,0)</f>
        <v>LAUNAY Loris</v>
      </c>
      <c r="E25" s="47" t="str">
        <f ca="1" t="shared" si="4"/>
        <v>M</v>
      </c>
      <c r="F25" s="47">
        <v>0</v>
      </c>
      <c r="G25" s="118">
        <v>0</v>
      </c>
      <c r="H25" s="118">
        <v>0</v>
      </c>
      <c r="I25" s="118">
        <v>10</v>
      </c>
      <c r="J25" s="118">
        <v>0</v>
      </c>
      <c r="K25" s="119">
        <v>0</v>
      </c>
      <c r="L25" s="120" t="s">
        <v>74</v>
      </c>
      <c r="M25" s="121">
        <f aca="true" t="shared" si="5" ref="M25:M31">SUM(G25:K25)</f>
        <v>10</v>
      </c>
      <c r="N25" s="122"/>
      <c r="O25" s="123"/>
      <c r="P25" s="124">
        <f ca="1" t="shared" si="1"/>
        <v>10</v>
      </c>
      <c r="Q25" s="109"/>
      <c r="R25" s="76"/>
      <c r="S25" s="209"/>
      <c r="T25" s="206"/>
      <c r="U25" s="206"/>
      <c r="V25" s="206"/>
      <c r="W25" s="206"/>
      <c r="X25" s="207"/>
      <c r="Z25" s="208"/>
      <c r="AA25" s="206"/>
      <c r="AB25" s="206"/>
      <c r="AC25" s="206"/>
      <c r="AD25" s="206"/>
      <c r="AE25" s="207"/>
      <c r="AH25" s="55"/>
      <c r="AI25" s="55"/>
      <c r="AJ25" s="55"/>
      <c r="AK25" s="55"/>
      <c r="AL25" s="88"/>
      <c r="AM25" s="88"/>
      <c r="AN25" s="88"/>
      <c r="AO25" s="60"/>
      <c r="AQ25" s="53">
        <f t="shared" si="2"/>
        <v>5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85</v>
      </c>
      <c r="C26" s="117">
        <v>3</v>
      </c>
      <c r="D26" s="58" t="str">
        <f ca="1" t="shared" si="4"/>
        <v>FERCHAUD Alex</v>
      </c>
      <c r="E26" s="47" t="str">
        <f ca="1" t="shared" si="4"/>
        <v>M</v>
      </c>
      <c r="F26" s="47">
        <v>0</v>
      </c>
      <c r="G26" s="118">
        <v>10</v>
      </c>
      <c r="H26" s="118">
        <v>10</v>
      </c>
      <c r="I26" s="118">
        <v>10</v>
      </c>
      <c r="J26" s="118">
        <v>0</v>
      </c>
      <c r="K26" s="119">
        <v>0</v>
      </c>
      <c r="L26" s="120" t="s">
        <v>74</v>
      </c>
      <c r="M26" s="121">
        <f t="shared" si="5"/>
        <v>30</v>
      </c>
      <c r="N26" s="122"/>
      <c r="O26" s="123"/>
      <c r="P26" s="124">
        <f ca="1" t="shared" si="1"/>
        <v>30</v>
      </c>
      <c r="Q26" s="109"/>
      <c r="R26" s="76"/>
      <c r="S26" s="209"/>
      <c r="T26" s="206"/>
      <c r="U26" s="206"/>
      <c r="V26" s="206"/>
      <c r="W26" s="206"/>
      <c r="X26" s="207"/>
      <c r="Z26" s="208"/>
      <c r="AA26" s="206"/>
      <c r="AB26" s="206"/>
      <c r="AC26" s="206"/>
      <c r="AD26" s="206"/>
      <c r="AE26" s="207"/>
      <c r="AH26" s="55"/>
      <c r="AI26" s="55"/>
      <c r="AJ26" s="55"/>
      <c r="AK26" s="55"/>
      <c r="AL26" s="88"/>
      <c r="AM26" s="88"/>
      <c r="AN26" s="88"/>
      <c r="AO26" s="60"/>
      <c r="AQ26" s="53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PDL</v>
      </c>
      <c r="B27" s="116">
        <f ca="1" t="shared" si="3"/>
        <v>72</v>
      </c>
      <c r="C27" s="117">
        <v>4</v>
      </c>
      <c r="D27" s="58" t="str">
        <f ca="1" t="shared" si="4"/>
        <v>HEDOUIN Tim</v>
      </c>
      <c r="E27" s="47" t="str">
        <f ca="1" t="shared" si="4"/>
        <v>M</v>
      </c>
      <c r="F27" s="47">
        <v>10</v>
      </c>
      <c r="G27" s="118">
        <v>0</v>
      </c>
      <c r="H27" s="118">
        <v>10</v>
      </c>
      <c r="I27" s="118">
        <v>0</v>
      </c>
      <c r="J27" s="118">
        <v>10</v>
      </c>
      <c r="K27" s="119">
        <v>10</v>
      </c>
      <c r="L27" s="120" t="s">
        <v>74</v>
      </c>
      <c r="M27" s="121">
        <f t="shared" si="5"/>
        <v>30</v>
      </c>
      <c r="N27" s="122"/>
      <c r="O27" s="123"/>
      <c r="P27" s="124">
        <f ca="1" t="shared" si="1"/>
        <v>40</v>
      </c>
      <c r="Q27" s="109"/>
      <c r="R27" s="76"/>
      <c r="S27" s="209"/>
      <c r="T27" s="206"/>
      <c r="U27" s="206"/>
      <c r="V27" s="206"/>
      <c r="W27" s="206"/>
      <c r="X27" s="207"/>
      <c r="Z27" s="208"/>
      <c r="AA27" s="206"/>
      <c r="AB27" s="206"/>
      <c r="AC27" s="206"/>
      <c r="AD27" s="206"/>
      <c r="AE27" s="207"/>
      <c r="AH27" s="55"/>
      <c r="AI27" s="55"/>
      <c r="AJ27" s="55"/>
      <c r="AK27" s="55"/>
      <c r="AL27" s="88"/>
      <c r="AM27" s="88"/>
      <c r="AN27" s="88"/>
      <c r="AO27" s="60"/>
      <c r="AQ27" s="53">
        <f t="shared" si="2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BRE</v>
      </c>
      <c r="B28" s="116">
        <f ca="1" t="shared" si="3"/>
        <v>29</v>
      </c>
      <c r="C28" s="117">
        <v>5</v>
      </c>
      <c r="D28" s="58" t="str">
        <f ca="1" t="shared" si="4"/>
        <v>PHILIPPE Samuel</v>
      </c>
      <c r="E28" s="47" t="str">
        <f ca="1" t="shared" si="4"/>
        <v>M</v>
      </c>
      <c r="F28" s="47">
        <v>0</v>
      </c>
      <c r="G28" s="118">
        <v>0</v>
      </c>
      <c r="H28" s="118">
        <v>10</v>
      </c>
      <c r="I28" s="118">
        <v>0</v>
      </c>
      <c r="J28" s="118">
        <v>7</v>
      </c>
      <c r="K28" s="119">
        <v>0</v>
      </c>
      <c r="L28" s="120" t="s">
        <v>74</v>
      </c>
      <c r="M28" s="121">
        <f t="shared" si="5"/>
        <v>17</v>
      </c>
      <c r="N28" s="122"/>
      <c r="O28" s="123"/>
      <c r="P28" s="124">
        <f ca="1" t="shared" si="1"/>
        <v>17</v>
      </c>
      <c r="Q28" s="109"/>
      <c r="R28" s="76"/>
      <c r="S28" s="209"/>
      <c r="T28" s="206"/>
      <c r="U28" s="206"/>
      <c r="V28" s="206"/>
      <c r="W28" s="206"/>
      <c r="X28" s="207"/>
      <c r="Z28" s="208"/>
      <c r="AA28" s="206"/>
      <c r="AB28" s="206"/>
      <c r="AC28" s="206"/>
      <c r="AD28" s="206"/>
      <c r="AE28" s="207"/>
      <c r="AH28" s="55"/>
      <c r="AI28" s="55"/>
      <c r="AJ28" s="55"/>
      <c r="AK28" s="55"/>
      <c r="AL28" s="88"/>
      <c r="AM28" s="88"/>
      <c r="AN28" s="88"/>
      <c r="AO28" s="60"/>
      <c r="AQ28" s="53">
        <f t="shared" si="2"/>
        <v>5</v>
      </c>
      <c r="AR28" s="55"/>
      <c r="AT28" s="45"/>
      <c r="AU28" s="45"/>
      <c r="AV28" s="88"/>
      <c r="AW28" s="88"/>
      <c r="AX28" s="88"/>
    </row>
    <row r="29" spans="1:50" s="53" customFormat="1" ht="21" customHeight="1">
      <c r="A29" s="115" t="str">
        <f ca="1" t="shared" si="3"/>
        <v>BRE</v>
      </c>
      <c r="B29" s="116">
        <f ca="1" t="shared" si="3"/>
        <v>35</v>
      </c>
      <c r="C29" s="117">
        <v>6</v>
      </c>
      <c r="D29" s="58" t="str">
        <f ca="1" t="shared" si="4"/>
        <v>GANDON Theodore</v>
      </c>
      <c r="E29" s="47" t="str">
        <f ca="1" t="shared" si="4"/>
        <v>M</v>
      </c>
      <c r="F29" s="47">
        <v>0</v>
      </c>
      <c r="G29" s="118">
        <v>7</v>
      </c>
      <c r="H29" s="118">
        <v>10</v>
      </c>
      <c r="I29" s="118">
        <v>7</v>
      </c>
      <c r="J29" s="118">
        <v>10</v>
      </c>
      <c r="K29" s="119">
        <v>10</v>
      </c>
      <c r="L29" s="120" t="s">
        <v>74</v>
      </c>
      <c r="M29" s="121">
        <f t="shared" si="5"/>
        <v>44</v>
      </c>
      <c r="N29" s="122"/>
      <c r="O29" s="123"/>
      <c r="P29" s="124">
        <f ca="1" t="shared" si="1"/>
        <v>44</v>
      </c>
      <c r="Q29" s="109"/>
      <c r="R29" s="76"/>
      <c r="S29" s="209"/>
      <c r="T29" s="206"/>
      <c r="U29" s="206"/>
      <c r="V29" s="206"/>
      <c r="W29" s="206"/>
      <c r="X29" s="207"/>
      <c r="Z29" s="208"/>
      <c r="AA29" s="206"/>
      <c r="AB29" s="206"/>
      <c r="AC29" s="206"/>
      <c r="AD29" s="206"/>
      <c r="AE29" s="207"/>
      <c r="AH29" s="55"/>
      <c r="AI29" s="55"/>
      <c r="AJ29" s="55"/>
      <c r="AK29" s="55"/>
      <c r="AL29" s="88"/>
      <c r="AM29" s="88"/>
      <c r="AN29" s="88"/>
      <c r="AO29" s="60"/>
      <c r="AQ29" s="53">
        <f t="shared" si="2"/>
        <v>5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115" t="str">
        <f ca="1" t="shared" si="3"/>
        <v>PDL</v>
      </c>
      <c r="B30" s="116">
        <f ca="1" t="shared" si="3"/>
        <v>85</v>
      </c>
      <c r="C30" s="117">
        <v>7</v>
      </c>
      <c r="D30" s="58" t="str">
        <f ca="1" t="shared" si="4"/>
        <v>LE ROUX Gael</v>
      </c>
      <c r="E30" s="47" t="str">
        <f ca="1" t="shared" si="4"/>
        <v>M</v>
      </c>
      <c r="F30" s="47">
        <v>10</v>
      </c>
      <c r="G30" s="118">
        <v>0</v>
      </c>
      <c r="H30" s="118">
        <v>0</v>
      </c>
      <c r="I30" s="118">
        <v>0</v>
      </c>
      <c r="J30" s="118">
        <v>0</v>
      </c>
      <c r="K30" s="119">
        <v>0</v>
      </c>
      <c r="L30" s="120" t="s">
        <v>74</v>
      </c>
      <c r="M30" s="121">
        <f t="shared" si="5"/>
        <v>0</v>
      </c>
      <c r="N30" s="122"/>
      <c r="O30" s="123"/>
      <c r="P30" s="108">
        <f ca="1" t="shared" si="1"/>
        <v>10</v>
      </c>
      <c r="Q30" s="109"/>
      <c r="R30" s="76"/>
      <c r="S30" s="208" t="s">
        <v>44</v>
      </c>
      <c r="T30" s="206"/>
      <c r="U30" s="206"/>
      <c r="V30" s="206"/>
      <c r="W30" s="206"/>
      <c r="X30" s="207"/>
      <c r="Z30" s="208"/>
      <c r="AA30" s="206"/>
      <c r="AB30" s="206"/>
      <c r="AC30" s="206"/>
      <c r="AD30" s="206"/>
      <c r="AE30" s="207"/>
      <c r="AH30" s="55"/>
      <c r="AI30" s="55"/>
      <c r="AJ30" s="55"/>
      <c r="AK30" s="55"/>
      <c r="AL30" s="88"/>
      <c r="AM30" s="88"/>
      <c r="AN30" s="88"/>
      <c r="AO30" s="60"/>
      <c r="AQ30" s="53">
        <f t="shared" si="2"/>
        <v>5</v>
      </c>
      <c r="AR30" s="45"/>
      <c r="AT30" s="45"/>
      <c r="AU30" s="45"/>
      <c r="AV30" s="88"/>
      <c r="AW30" s="88"/>
      <c r="AX30" s="88"/>
    </row>
    <row r="31" spans="1:50" s="53" customFormat="1" ht="21" customHeight="1" thickBot="1">
      <c r="A31" s="132" t="str">
        <f ca="1" t="shared" si="3"/>
        <v>BRE</v>
      </c>
      <c r="B31" s="133">
        <f ca="1" t="shared" si="3"/>
        <v>35</v>
      </c>
      <c r="C31" s="134">
        <v>8</v>
      </c>
      <c r="D31" s="135" t="str">
        <f ca="1" t="shared" si="4"/>
        <v>CADIO Konvael</v>
      </c>
      <c r="E31" s="136" t="str">
        <f ca="1" t="shared" si="4"/>
        <v>M</v>
      </c>
      <c r="F31" s="136">
        <v>10</v>
      </c>
      <c r="G31" s="137">
        <v>0</v>
      </c>
      <c r="H31" s="137">
        <v>10</v>
      </c>
      <c r="I31" s="137">
        <v>0</v>
      </c>
      <c r="J31" s="137">
        <v>7</v>
      </c>
      <c r="K31" s="138">
        <v>10</v>
      </c>
      <c r="L31" s="139" t="s">
        <v>74</v>
      </c>
      <c r="M31" s="140">
        <f t="shared" si="5"/>
        <v>27</v>
      </c>
      <c r="N31" s="141"/>
      <c r="O31" s="123"/>
      <c r="P31" s="108">
        <f ca="1" t="shared" si="1"/>
        <v>37</v>
      </c>
      <c r="Q31" s="109"/>
      <c r="R31" s="76"/>
      <c r="S31" s="214" t="s">
        <v>36</v>
      </c>
      <c r="T31" s="212"/>
      <c r="U31" s="212"/>
      <c r="V31" s="212"/>
      <c r="W31" s="212"/>
      <c r="X31" s="213"/>
      <c r="Z31" s="214"/>
      <c r="AA31" s="212"/>
      <c r="AB31" s="212"/>
      <c r="AC31" s="212"/>
      <c r="AD31" s="212"/>
      <c r="AE31" s="213"/>
      <c r="AH31" s="55"/>
      <c r="AI31" s="55"/>
      <c r="AJ31" s="55"/>
      <c r="AK31" s="55"/>
      <c r="AL31" s="88"/>
      <c r="AM31" s="88"/>
      <c r="AN31" s="88"/>
      <c r="AO31" s="60"/>
      <c r="AQ31" s="53">
        <f t="shared" si="2"/>
        <v>5</v>
      </c>
      <c r="AR31" s="45"/>
      <c r="AT31" s="45"/>
      <c r="AU31" s="45"/>
      <c r="AV31" s="88"/>
      <c r="AW31" s="88"/>
      <c r="AX31" s="88"/>
    </row>
    <row r="32" spans="1:50" s="53" customFormat="1" ht="14.25" customHeight="1">
      <c r="A32" s="60"/>
      <c r="B32" s="60"/>
      <c r="C32" s="275" t="s">
        <v>77</v>
      </c>
      <c r="D32" s="275"/>
      <c r="E32" s="275"/>
      <c r="F32" s="275"/>
      <c r="G32" s="275"/>
      <c r="H32" s="275"/>
      <c r="I32" s="275"/>
      <c r="J32" s="275"/>
      <c r="K32" s="275"/>
      <c r="L32" s="275"/>
      <c r="M32" s="216" t="s">
        <v>78</v>
      </c>
      <c r="N32" s="216"/>
      <c r="O32" s="216"/>
      <c r="P32" s="216"/>
      <c r="Q32" s="216"/>
      <c r="R32" s="149"/>
      <c r="S32" s="149"/>
      <c r="T32" s="149"/>
      <c r="U32" s="149"/>
      <c r="V32" s="149"/>
      <c r="W32" s="149"/>
      <c r="X32" s="149"/>
      <c r="Y32" s="149"/>
      <c r="Z32" s="88"/>
      <c r="AA32" s="150"/>
      <c r="AB32" s="150"/>
      <c r="AC32" s="151"/>
      <c r="AD32" s="148"/>
      <c r="AE32" s="148"/>
      <c r="AF32" s="88"/>
      <c r="AG32" s="88"/>
      <c r="AH32" s="88"/>
      <c r="AI32" s="88"/>
      <c r="AN32" s="152"/>
      <c r="AO32" s="152"/>
      <c r="AP32" s="152"/>
      <c r="AR32" s="88"/>
      <c r="AS32" s="88"/>
      <c r="AT32" s="153"/>
      <c r="AU32" s="45"/>
      <c r="AV32" s="45"/>
      <c r="AW32" s="45"/>
      <c r="AX32" s="45"/>
    </row>
    <row r="33" spans="1:50" s="53" customFormat="1" ht="21" customHeight="1">
      <c r="A33" s="60"/>
      <c r="B33" s="60"/>
      <c r="C33" s="147"/>
      <c r="D33" s="60"/>
      <c r="E33" s="60"/>
      <c r="F33" s="60"/>
      <c r="G33" s="60"/>
      <c r="H33" s="60"/>
      <c r="I33" s="60"/>
      <c r="J33" s="60"/>
      <c r="K33" s="60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88"/>
      <c r="AA33" s="150"/>
      <c r="AB33" s="150"/>
      <c r="AC33" s="151"/>
      <c r="AD33" s="148"/>
      <c r="AE33" s="148"/>
      <c r="AF33" s="88"/>
      <c r="AG33" s="88"/>
      <c r="AH33" s="88"/>
      <c r="AI33" s="88"/>
      <c r="AN33" s="152"/>
      <c r="AO33" s="152"/>
      <c r="AP33" s="152"/>
      <c r="AR33" s="88"/>
      <c r="AS33" s="88"/>
      <c r="AT33" s="153"/>
      <c r="AU33" s="45"/>
      <c r="AV33" s="55"/>
      <c r="AW33" s="45"/>
      <c r="AX33" s="45"/>
    </row>
    <row r="34" spans="1:50" s="53" customFormat="1" ht="21" customHeight="1">
      <c r="A34" s="57"/>
      <c r="B34" s="57"/>
      <c r="C34" s="57"/>
      <c r="D34" s="154"/>
      <c r="E34" s="154"/>
      <c r="F34" s="154"/>
      <c r="G34" s="154"/>
      <c r="H34" s="154"/>
      <c r="I34" s="154"/>
      <c r="J34" s="154"/>
      <c r="K34" s="154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  <c r="AR34" s="88"/>
      <c r="AS34" s="88"/>
      <c r="AT34" s="153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COUNT(L35:AE35,S42:X42,Z42:AE42)</f>
        <v>19</v>
      </c>
      <c r="D35" s="90"/>
      <c r="G35" s="157" t="s">
        <v>79</v>
      </c>
      <c r="H35" s="158"/>
      <c r="I35" s="158"/>
      <c r="J35" s="158"/>
      <c r="K35" s="159"/>
      <c r="L35" s="160">
        <v>1</v>
      </c>
      <c r="M35" s="160">
        <v>2</v>
      </c>
      <c r="N35" s="160">
        <v>3</v>
      </c>
      <c r="O35" s="160">
        <v>4</v>
      </c>
      <c r="P35" s="160">
        <v>5</v>
      </c>
      <c r="Q35" s="160">
        <v>6</v>
      </c>
      <c r="R35" s="160">
        <v>7</v>
      </c>
      <c r="S35" s="161">
        <v>8</v>
      </c>
      <c r="T35" s="161">
        <v>9</v>
      </c>
      <c r="U35" s="160">
        <v>10</v>
      </c>
      <c r="V35" s="160">
        <v>11</v>
      </c>
      <c r="W35" s="160">
        <v>12</v>
      </c>
      <c r="X35" s="160">
        <v>13</v>
      </c>
      <c r="Y35" s="160">
        <v>14</v>
      </c>
      <c r="Z35" s="160">
        <v>15</v>
      </c>
      <c r="AA35" s="160"/>
      <c r="AB35" s="160">
        <v>17</v>
      </c>
      <c r="AC35" s="160">
        <v>16</v>
      </c>
      <c r="AD35" s="160"/>
      <c r="AE35" s="160">
        <v>18</v>
      </c>
      <c r="AF35" s="162"/>
      <c r="AG35" s="162"/>
      <c r="AH35" s="162"/>
      <c r="AI35" s="162"/>
      <c r="AJ35" s="162"/>
      <c r="AK35" s="163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4" t="s">
        <v>80</v>
      </c>
      <c r="H36" s="165"/>
      <c r="I36" s="165"/>
      <c r="J36" s="165"/>
      <c r="K36" s="166"/>
      <c r="L36" s="160">
        <v>1</v>
      </c>
      <c r="M36" s="160">
        <v>1</v>
      </c>
      <c r="N36" s="160">
        <v>2</v>
      </c>
      <c r="O36" s="160">
        <v>1</v>
      </c>
      <c r="P36" s="160">
        <v>2</v>
      </c>
      <c r="Q36" s="160">
        <v>2</v>
      </c>
      <c r="R36" s="160">
        <v>3</v>
      </c>
      <c r="S36" s="161">
        <v>2</v>
      </c>
      <c r="T36" s="161">
        <v>3</v>
      </c>
      <c r="U36" s="160">
        <v>3</v>
      </c>
      <c r="V36" s="160">
        <v>4</v>
      </c>
      <c r="W36" s="160">
        <v>3</v>
      </c>
      <c r="X36" s="160">
        <v>4</v>
      </c>
      <c r="Y36" s="160">
        <v>5</v>
      </c>
      <c r="Z36" s="160">
        <v>4</v>
      </c>
      <c r="AA36" s="160"/>
      <c r="AB36" s="160">
        <v>5</v>
      </c>
      <c r="AC36" s="160">
        <v>5</v>
      </c>
      <c r="AD36" s="160"/>
      <c r="AE36" s="160">
        <v>5</v>
      </c>
      <c r="AF36" s="162"/>
      <c r="AG36" s="162"/>
      <c r="AH36" s="162"/>
      <c r="AI36" s="162"/>
      <c r="AJ36" s="162"/>
      <c r="AK36" s="163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4" t="s">
        <v>81</v>
      </c>
      <c r="H37" s="165"/>
      <c r="I37" s="165"/>
      <c r="J37" s="165"/>
      <c r="K37" s="166"/>
      <c r="L37" s="160">
        <v>1</v>
      </c>
      <c r="M37" s="160">
        <v>1</v>
      </c>
      <c r="N37" s="160">
        <v>1</v>
      </c>
      <c r="O37" s="160">
        <v>1</v>
      </c>
      <c r="P37" s="160">
        <v>2</v>
      </c>
      <c r="Q37" s="160">
        <v>2</v>
      </c>
      <c r="R37" s="160">
        <v>2</v>
      </c>
      <c r="S37" s="161">
        <v>3</v>
      </c>
      <c r="T37" s="161">
        <v>1</v>
      </c>
      <c r="U37" s="160">
        <v>3</v>
      </c>
      <c r="V37" s="160">
        <v>4</v>
      </c>
      <c r="W37" s="160">
        <v>2</v>
      </c>
      <c r="X37" s="160">
        <v>3</v>
      </c>
      <c r="Y37" s="160">
        <v>3</v>
      </c>
      <c r="Z37" s="160">
        <v>4</v>
      </c>
      <c r="AA37" s="160"/>
      <c r="AB37" s="160">
        <v>5</v>
      </c>
      <c r="AC37" s="160">
        <v>4</v>
      </c>
      <c r="AD37" s="160"/>
      <c r="AE37" s="160">
        <v>4</v>
      </c>
      <c r="AF37" s="162"/>
      <c r="AG37" s="162"/>
      <c r="AH37" s="162"/>
      <c r="AI37" s="162"/>
      <c r="AJ37" s="162"/>
      <c r="AK37" s="163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7"/>
      <c r="AG38" s="7"/>
      <c r="AH38" s="7"/>
      <c r="AI38" s="7"/>
      <c r="AJ38" s="7"/>
      <c r="AK38" s="167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8">
        <v>0</v>
      </c>
      <c r="M39" s="168">
        <v>0</v>
      </c>
      <c r="N39" s="168">
        <v>10</v>
      </c>
      <c r="O39" s="168">
        <v>7</v>
      </c>
      <c r="P39" s="168">
        <v>0</v>
      </c>
      <c r="Q39" s="168">
        <v>0</v>
      </c>
      <c r="R39" s="168">
        <v>0</v>
      </c>
      <c r="S39" s="168">
        <v>10</v>
      </c>
      <c r="T39" s="168">
        <v>10</v>
      </c>
      <c r="U39" s="168">
        <v>0</v>
      </c>
      <c r="V39" s="168">
        <v>0</v>
      </c>
      <c r="W39" s="168">
        <v>10</v>
      </c>
      <c r="X39" s="168">
        <v>7</v>
      </c>
      <c r="Y39" s="168">
        <v>10</v>
      </c>
      <c r="Z39" s="168">
        <v>0</v>
      </c>
      <c r="AA39" s="168"/>
      <c r="AB39" s="168">
        <v>0</v>
      </c>
      <c r="AC39" s="168">
        <v>0</v>
      </c>
      <c r="AD39" s="168"/>
      <c r="AE39" s="168">
        <v>10</v>
      </c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31" ht="15" hidden="1">
      <c r="L40" s="168">
        <v>0</v>
      </c>
      <c r="M40" s="168">
        <v>10</v>
      </c>
      <c r="N40" s="168">
        <v>0</v>
      </c>
      <c r="O40" s="168">
        <v>0</v>
      </c>
      <c r="P40" s="168">
        <v>10</v>
      </c>
      <c r="Q40" s="168">
        <v>10</v>
      </c>
      <c r="R40" s="168">
        <v>10</v>
      </c>
      <c r="S40" s="168">
        <v>0</v>
      </c>
      <c r="T40" s="168">
        <v>0</v>
      </c>
      <c r="U40" s="168">
        <v>7</v>
      </c>
      <c r="V40" s="168">
        <v>10</v>
      </c>
      <c r="W40" s="168">
        <v>0</v>
      </c>
      <c r="X40" s="168">
        <v>0</v>
      </c>
      <c r="Y40" s="168">
        <v>0</v>
      </c>
      <c r="Z40" s="168">
        <v>7</v>
      </c>
      <c r="AA40" s="168"/>
      <c r="AB40" s="168">
        <v>0</v>
      </c>
      <c r="AC40" s="168">
        <v>10</v>
      </c>
      <c r="AD40" s="168"/>
      <c r="AE40" s="168">
        <v>0</v>
      </c>
    </row>
    <row r="41" ht="5.25" customHeight="1" hidden="1"/>
    <row r="42" spans="4:31" ht="14.25" customHeight="1" hidden="1">
      <c r="D42" s="53"/>
      <c r="S42" s="169">
        <v>19</v>
      </c>
      <c r="T42" s="169"/>
      <c r="U42" s="169"/>
      <c r="V42" s="169"/>
      <c r="W42" s="169"/>
      <c r="X42" s="169"/>
      <c r="Y42" s="3"/>
      <c r="Z42" s="169"/>
      <c r="AA42" s="169"/>
      <c r="AB42" s="169"/>
      <c r="AC42" s="169"/>
      <c r="AD42" s="169"/>
      <c r="AE42" s="169"/>
    </row>
    <row r="43" spans="4:31" ht="15" hidden="1">
      <c r="D43" s="53"/>
      <c r="S43" s="168">
        <v>5</v>
      </c>
      <c r="T43" s="168"/>
      <c r="U43" s="168"/>
      <c r="V43" s="168"/>
      <c r="W43" s="168"/>
      <c r="X43" s="168"/>
      <c r="Z43" s="168"/>
      <c r="AA43" s="168"/>
      <c r="AB43" s="168"/>
      <c r="AC43" s="168"/>
      <c r="AD43" s="168"/>
      <c r="AE43" s="168"/>
    </row>
    <row r="44" spans="19:31" ht="15" hidden="1">
      <c r="S44" s="168">
        <v>5</v>
      </c>
      <c r="T44" s="168"/>
      <c r="U44" s="168"/>
      <c r="V44" s="168"/>
      <c r="W44" s="168"/>
      <c r="X44" s="168"/>
      <c r="Z44" s="168"/>
      <c r="AA44" s="168"/>
      <c r="AB44" s="168"/>
      <c r="AC44" s="168"/>
      <c r="AD44" s="168"/>
      <c r="AE44" s="168"/>
    </row>
    <row r="45" ht="4.5" customHeight="1" hidden="1"/>
    <row r="46" spans="19:31" ht="15" hidden="1">
      <c r="S46" s="168">
        <v>0</v>
      </c>
      <c r="T46" s="168"/>
      <c r="U46" s="168"/>
      <c r="V46" s="168"/>
      <c r="W46" s="168"/>
      <c r="X46" s="168"/>
      <c r="Z46" s="168"/>
      <c r="AA46" s="168"/>
      <c r="AB46" s="168"/>
      <c r="AC46" s="168"/>
      <c r="AD46" s="168"/>
      <c r="AE46" s="168"/>
    </row>
    <row r="47" spans="19:31" ht="15" hidden="1">
      <c r="S47" s="168">
        <v>10</v>
      </c>
      <c r="T47" s="168"/>
      <c r="U47" s="168"/>
      <c r="V47" s="168"/>
      <c r="W47" s="168"/>
      <c r="X47" s="168"/>
      <c r="Z47" s="168"/>
      <c r="AA47" s="168"/>
      <c r="AB47" s="168"/>
      <c r="AC47" s="168"/>
      <c r="AD47" s="168"/>
      <c r="AE47" s="168"/>
    </row>
  </sheetData>
  <sheetProtection selectLockedCells="1"/>
  <mergeCells count="51">
    <mergeCell ref="G37:K37"/>
    <mergeCell ref="M31:N31"/>
    <mergeCell ref="P31:Q31"/>
    <mergeCell ref="C32:L32"/>
    <mergeCell ref="M32:Q32"/>
    <mergeCell ref="G35:K35"/>
    <mergeCell ref="G36:K36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5" activePane="bottomLeft" state="frozen"/>
      <selection pane="topLeft" activeCell="G9" sqref="G9:K9"/>
      <selection pane="bottomLeft" activeCell="O20" sqref="O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284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26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70" t="s">
        <v>15</v>
      </c>
      <c r="H8" s="171"/>
      <c r="I8" s="171"/>
      <c r="J8" s="171"/>
      <c r="K8" s="172"/>
      <c r="L8" s="224" t="s">
        <v>22</v>
      </c>
      <c r="M8" s="224" t="s">
        <v>130</v>
      </c>
      <c r="N8" s="224" t="s">
        <v>26</v>
      </c>
      <c r="O8" s="224" t="s">
        <v>131</v>
      </c>
      <c r="P8" s="224" t="s">
        <v>132</v>
      </c>
      <c r="Q8" s="224" t="s">
        <v>25</v>
      </c>
      <c r="R8" s="224" t="s">
        <v>133</v>
      </c>
      <c r="S8" s="224" t="s">
        <v>84</v>
      </c>
      <c r="T8" s="224" t="s">
        <v>27</v>
      </c>
      <c r="U8" s="224" t="s">
        <v>134</v>
      </c>
      <c r="V8" s="224" t="s">
        <v>19</v>
      </c>
      <c r="W8" s="224" t="s">
        <v>23</v>
      </c>
      <c r="X8" s="224" t="s">
        <v>135</v>
      </c>
      <c r="Y8" s="224" t="s">
        <v>86</v>
      </c>
      <c r="Z8" s="224" t="s">
        <v>136</v>
      </c>
      <c r="AA8" s="224" t="s">
        <v>29</v>
      </c>
      <c r="AB8" s="224" t="s">
        <v>137</v>
      </c>
      <c r="AC8" s="224" t="s">
        <v>138</v>
      </c>
      <c r="AD8" s="224" t="s">
        <v>20</v>
      </c>
      <c r="AE8" s="224" t="s">
        <v>113</v>
      </c>
      <c r="AF8" s="224" t="s">
        <v>21</v>
      </c>
      <c r="AG8" s="224" t="s">
        <v>139</v>
      </c>
      <c r="AH8" s="224" t="s">
        <v>140</v>
      </c>
      <c r="AI8" s="224" t="s">
        <v>141</v>
      </c>
      <c r="AJ8" s="224" t="s">
        <v>142</v>
      </c>
      <c r="AK8" s="45"/>
      <c r="AL8" s="45"/>
      <c r="AM8" s="45"/>
      <c r="AN8" s="45"/>
      <c r="AP8" s="227" t="s">
        <v>143</v>
      </c>
      <c r="AQ8" s="228"/>
      <c r="AT8" s="46"/>
    </row>
    <row r="9" spans="1:46" s="53" customFormat="1" ht="18.75" customHeight="1">
      <c r="A9" s="47" t="s">
        <v>32</v>
      </c>
      <c r="B9" s="47">
        <v>44</v>
      </c>
      <c r="C9" s="48">
        <f ca="1">OFFSET(C9,15,0)</f>
        <v>1</v>
      </c>
      <c r="D9" s="229" t="s">
        <v>285</v>
      </c>
      <c r="E9" s="47" t="s">
        <v>34</v>
      </c>
      <c r="F9" s="47">
        <v>46</v>
      </c>
      <c r="G9" s="230" t="s">
        <v>286</v>
      </c>
      <c r="H9" s="231"/>
      <c r="I9" s="231"/>
      <c r="J9" s="231"/>
      <c r="K9" s="232"/>
      <c r="L9" s="233" t="s">
        <v>36</v>
      </c>
      <c r="M9" s="234"/>
      <c r="N9" s="234"/>
      <c r="O9" s="234"/>
      <c r="P9" s="234"/>
      <c r="Q9" s="233" t="s">
        <v>44</v>
      </c>
      <c r="R9" s="234"/>
      <c r="S9" s="234"/>
      <c r="T9" s="234"/>
      <c r="U9" s="234"/>
      <c r="V9" s="233" t="s">
        <v>44</v>
      </c>
      <c r="W9" s="234"/>
      <c r="X9" s="234"/>
      <c r="Y9" s="234"/>
      <c r="Z9" s="234"/>
      <c r="AA9" s="233" t="s">
        <v>44</v>
      </c>
      <c r="AB9" s="234"/>
      <c r="AC9" s="234"/>
      <c r="AD9" s="234"/>
      <c r="AE9" s="233" t="s">
        <v>38</v>
      </c>
      <c r="AF9" s="234"/>
      <c r="AG9" s="234"/>
      <c r="AH9" s="234"/>
      <c r="AI9" s="234"/>
      <c r="AJ9" s="234"/>
      <c r="AK9" s="56"/>
      <c r="AL9" s="55"/>
      <c r="AM9" s="56"/>
      <c r="AN9" s="55"/>
      <c r="AP9" s="235" t="s">
        <v>146</v>
      </c>
      <c r="AQ9" s="236">
        <f>IF(E9="M",100,IF(E9=1,100,IF(E9="","",120)))</f>
        <v>100</v>
      </c>
      <c r="AT9" s="59"/>
    </row>
    <row r="10" spans="1:46" s="57" customFormat="1" ht="21" customHeight="1">
      <c r="A10" s="47" t="s">
        <v>32</v>
      </c>
      <c r="B10" s="47">
        <v>53</v>
      </c>
      <c r="C10" s="48">
        <f aca="true" ca="1" t="shared" si="0" ref="C10:C18">OFFSET(C10,15,0)</f>
        <v>2</v>
      </c>
      <c r="D10" s="229" t="s">
        <v>287</v>
      </c>
      <c r="E10" s="47" t="s">
        <v>34</v>
      </c>
      <c r="F10" s="47">
        <v>49</v>
      </c>
      <c r="G10" s="230" t="s">
        <v>240</v>
      </c>
      <c r="H10" s="231"/>
      <c r="I10" s="231"/>
      <c r="J10" s="231"/>
      <c r="K10" s="232"/>
      <c r="L10" s="234"/>
      <c r="M10" s="234"/>
      <c r="N10" s="233" t="s">
        <v>36</v>
      </c>
      <c r="O10" s="234"/>
      <c r="P10" s="234"/>
      <c r="Q10" s="234"/>
      <c r="R10" s="234"/>
      <c r="S10" s="233" t="s">
        <v>44</v>
      </c>
      <c r="T10" s="234"/>
      <c r="U10" s="234"/>
      <c r="V10" s="234"/>
      <c r="W10" s="233" t="s">
        <v>44</v>
      </c>
      <c r="X10" s="234"/>
      <c r="Y10" s="234"/>
      <c r="Z10" s="234"/>
      <c r="AA10" s="234"/>
      <c r="AB10" s="234"/>
      <c r="AC10" s="233" t="s">
        <v>44</v>
      </c>
      <c r="AD10" s="234"/>
      <c r="AE10" s="234"/>
      <c r="AF10" s="233" t="s">
        <v>44</v>
      </c>
      <c r="AG10" s="234"/>
      <c r="AH10" s="234"/>
      <c r="AI10" s="234"/>
      <c r="AJ10" s="234"/>
      <c r="AK10" s="56"/>
      <c r="AL10" s="55"/>
      <c r="AM10" s="56"/>
      <c r="AN10" s="55"/>
      <c r="AP10" s="235" t="s">
        <v>149</v>
      </c>
      <c r="AQ10" s="236"/>
      <c r="AT10" s="59"/>
    </row>
    <row r="11" spans="1:46" s="53" customFormat="1" ht="21" customHeight="1">
      <c r="A11" s="47" t="s">
        <v>32</v>
      </c>
      <c r="B11" s="47">
        <v>49</v>
      </c>
      <c r="C11" s="48">
        <f ca="1" t="shared" si="0"/>
        <v>3</v>
      </c>
      <c r="D11" s="229" t="s">
        <v>288</v>
      </c>
      <c r="E11" s="47" t="s">
        <v>34</v>
      </c>
      <c r="F11" s="47">
        <v>49</v>
      </c>
      <c r="G11" s="230" t="s">
        <v>58</v>
      </c>
      <c r="H11" s="231"/>
      <c r="I11" s="231"/>
      <c r="J11" s="231"/>
      <c r="K11" s="232"/>
      <c r="L11" s="233" t="s">
        <v>44</v>
      </c>
      <c r="M11" s="234"/>
      <c r="N11" s="234"/>
      <c r="O11" s="234"/>
      <c r="P11" s="234"/>
      <c r="Q11" s="234"/>
      <c r="R11" s="234"/>
      <c r="S11" s="234"/>
      <c r="T11" s="233" t="s">
        <v>59</v>
      </c>
      <c r="U11" s="234"/>
      <c r="V11" s="234"/>
      <c r="W11" s="234"/>
      <c r="X11" s="234"/>
      <c r="Y11" s="233" t="s">
        <v>44</v>
      </c>
      <c r="Z11" s="234"/>
      <c r="AA11" s="234"/>
      <c r="AB11" s="234"/>
      <c r="AC11" s="234"/>
      <c r="AD11" s="233" t="s">
        <v>44</v>
      </c>
      <c r="AE11" s="234"/>
      <c r="AF11" s="234"/>
      <c r="AG11" s="234"/>
      <c r="AH11" s="233" t="s">
        <v>49</v>
      </c>
      <c r="AI11" s="234"/>
      <c r="AJ11" s="234"/>
      <c r="AK11" s="56"/>
      <c r="AL11" s="55"/>
      <c r="AM11" s="56"/>
      <c r="AN11" s="55"/>
      <c r="AP11" s="235" t="s">
        <v>152</v>
      </c>
      <c r="AQ11" s="238"/>
      <c r="AT11" s="59"/>
    </row>
    <row r="12" spans="1:46" s="53" customFormat="1" ht="21" customHeight="1">
      <c r="A12" s="47" t="s">
        <v>289</v>
      </c>
      <c r="B12" s="47">
        <v>61</v>
      </c>
      <c r="C12" s="48">
        <f ca="1" t="shared" si="0"/>
        <v>4</v>
      </c>
      <c r="D12" s="229" t="s">
        <v>290</v>
      </c>
      <c r="E12" s="47" t="s">
        <v>34</v>
      </c>
      <c r="F12" s="47">
        <v>50</v>
      </c>
      <c r="G12" s="230" t="s">
        <v>291</v>
      </c>
      <c r="H12" s="231"/>
      <c r="I12" s="231"/>
      <c r="J12" s="231"/>
      <c r="K12" s="232"/>
      <c r="L12" s="234"/>
      <c r="M12" s="234"/>
      <c r="N12" s="233" t="s">
        <v>44</v>
      </c>
      <c r="O12" s="234"/>
      <c r="P12" s="234"/>
      <c r="Q12" s="234"/>
      <c r="R12" s="233" t="s">
        <v>44</v>
      </c>
      <c r="S12" s="234"/>
      <c r="T12" s="234"/>
      <c r="U12" s="234"/>
      <c r="V12" s="233" t="s">
        <v>36</v>
      </c>
      <c r="W12" s="234"/>
      <c r="X12" s="234"/>
      <c r="Y12" s="234"/>
      <c r="Z12" s="233" t="s">
        <v>44</v>
      </c>
      <c r="AA12" s="234"/>
      <c r="AB12" s="234"/>
      <c r="AC12" s="234"/>
      <c r="AD12" s="234"/>
      <c r="AE12" s="234"/>
      <c r="AF12" s="234"/>
      <c r="AG12" s="234"/>
      <c r="AH12" s="234"/>
      <c r="AI12" s="233" t="s">
        <v>44</v>
      </c>
      <c r="AJ12" s="234"/>
      <c r="AK12" s="56"/>
      <c r="AL12" s="55"/>
      <c r="AM12" s="56"/>
      <c r="AN12" s="55"/>
      <c r="AP12" s="235" t="s">
        <v>155</v>
      </c>
      <c r="AQ12" s="238"/>
      <c r="AT12" s="59"/>
    </row>
    <row r="13" spans="1:46" s="53" customFormat="1" ht="21" customHeight="1">
      <c r="A13" s="47" t="s">
        <v>289</v>
      </c>
      <c r="B13" s="47">
        <v>61</v>
      </c>
      <c r="C13" s="48">
        <f ca="1">OFFSET(C13,15,0)</f>
        <v>5</v>
      </c>
      <c r="D13" s="229" t="s">
        <v>292</v>
      </c>
      <c r="E13" s="47" t="s">
        <v>34</v>
      </c>
      <c r="F13" s="47">
        <v>55</v>
      </c>
      <c r="G13" s="230" t="s">
        <v>291</v>
      </c>
      <c r="H13" s="231"/>
      <c r="I13" s="231"/>
      <c r="J13" s="231"/>
      <c r="K13" s="232"/>
      <c r="L13" s="234"/>
      <c r="M13" s="234"/>
      <c r="N13" s="234"/>
      <c r="O13" s="233" t="s">
        <v>39</v>
      </c>
      <c r="P13" s="234"/>
      <c r="Q13" s="234"/>
      <c r="R13" s="234"/>
      <c r="S13" s="234"/>
      <c r="T13" s="233" t="s">
        <v>49</v>
      </c>
      <c r="U13" s="234"/>
      <c r="V13" s="234"/>
      <c r="W13" s="234"/>
      <c r="X13" s="234"/>
      <c r="Y13" s="234"/>
      <c r="Z13" s="234"/>
      <c r="AA13" s="233" t="s">
        <v>45</v>
      </c>
      <c r="AB13" s="234"/>
      <c r="AC13" s="234"/>
      <c r="AD13" s="234"/>
      <c r="AE13" s="234"/>
      <c r="AF13" s="233" t="s">
        <v>44</v>
      </c>
      <c r="AG13" s="234"/>
      <c r="AH13" s="234"/>
      <c r="AI13" s="234"/>
      <c r="AJ13" s="233" t="s">
        <v>49</v>
      </c>
      <c r="AK13" s="55"/>
      <c r="AL13" s="55"/>
      <c r="AM13" s="55"/>
      <c r="AN13" s="55"/>
      <c r="AP13" s="235" t="s">
        <v>159</v>
      </c>
      <c r="AQ13" s="238"/>
      <c r="AT13" s="59"/>
    </row>
    <row r="14" spans="1:46" s="53" customFormat="1" ht="21" customHeight="1">
      <c r="A14" s="47" t="s">
        <v>156</v>
      </c>
      <c r="B14" s="47">
        <v>35</v>
      </c>
      <c r="C14" s="48">
        <f ca="1" t="shared" si="0"/>
        <v>6</v>
      </c>
      <c r="D14" s="229" t="s">
        <v>293</v>
      </c>
      <c r="E14" s="47" t="s">
        <v>34</v>
      </c>
      <c r="F14" s="47">
        <v>53</v>
      </c>
      <c r="G14" s="230" t="s">
        <v>158</v>
      </c>
      <c r="H14" s="231"/>
      <c r="I14" s="231"/>
      <c r="J14" s="231"/>
      <c r="K14" s="232"/>
      <c r="L14" s="234"/>
      <c r="M14" s="234"/>
      <c r="N14" s="234"/>
      <c r="O14" s="234"/>
      <c r="P14" s="234"/>
      <c r="Q14" s="233" t="s">
        <v>36</v>
      </c>
      <c r="R14" s="234"/>
      <c r="S14" s="234"/>
      <c r="T14" s="234"/>
      <c r="U14" s="233" t="s">
        <v>44</v>
      </c>
      <c r="V14" s="234"/>
      <c r="W14" s="233" t="s">
        <v>44</v>
      </c>
      <c r="X14" s="234"/>
      <c r="Y14" s="234"/>
      <c r="Z14" s="234"/>
      <c r="AA14" s="234"/>
      <c r="AB14" s="234"/>
      <c r="AC14" s="234"/>
      <c r="AD14" s="233" t="s">
        <v>91</v>
      </c>
      <c r="AE14" s="234"/>
      <c r="AF14" s="234"/>
      <c r="AG14" s="233" t="s">
        <v>234</v>
      </c>
      <c r="AH14" s="234"/>
      <c r="AI14" s="234"/>
      <c r="AJ14" s="234"/>
      <c r="AK14" s="55"/>
      <c r="AL14" s="55"/>
      <c r="AM14" s="55"/>
      <c r="AN14" s="55"/>
      <c r="AP14" s="235" t="s">
        <v>161</v>
      </c>
      <c r="AQ14" s="238"/>
      <c r="AT14" s="59"/>
    </row>
    <row r="15" spans="1:46" s="53" customFormat="1" ht="21" customHeight="1">
      <c r="A15" s="47" t="s">
        <v>156</v>
      </c>
      <c r="B15" s="47">
        <v>35</v>
      </c>
      <c r="C15" s="48">
        <f ca="1">OFFSET(C15,15,0)</f>
        <v>7</v>
      </c>
      <c r="D15" s="229" t="s">
        <v>294</v>
      </c>
      <c r="E15" s="239" t="s">
        <v>34</v>
      </c>
      <c r="F15" s="239">
        <v>55</v>
      </c>
      <c r="G15" s="230" t="s">
        <v>158</v>
      </c>
      <c r="H15" s="231"/>
      <c r="I15" s="231"/>
      <c r="J15" s="231"/>
      <c r="K15" s="232"/>
      <c r="L15" s="234"/>
      <c r="M15" s="234"/>
      <c r="N15" s="234"/>
      <c r="O15" s="234"/>
      <c r="P15" s="233" t="s">
        <v>44</v>
      </c>
      <c r="Q15" s="234"/>
      <c r="R15" s="234"/>
      <c r="S15" s="233" t="s">
        <v>205</v>
      </c>
      <c r="T15" s="234"/>
      <c r="U15" s="234"/>
      <c r="V15" s="234"/>
      <c r="W15" s="234"/>
      <c r="X15" s="234"/>
      <c r="Y15" s="233" t="s">
        <v>36</v>
      </c>
      <c r="Z15" s="234"/>
      <c r="AA15" s="234"/>
      <c r="AB15" s="233" t="s">
        <v>91</v>
      </c>
      <c r="AC15" s="234"/>
      <c r="AD15" s="234"/>
      <c r="AE15" s="233" t="s">
        <v>38</v>
      </c>
      <c r="AF15" s="234"/>
      <c r="AG15" s="234"/>
      <c r="AH15" s="234"/>
      <c r="AI15" s="234"/>
      <c r="AJ15" s="234"/>
      <c r="AK15" s="55"/>
      <c r="AL15" s="55"/>
      <c r="AM15" s="55"/>
      <c r="AN15" s="55"/>
      <c r="AP15" s="235" t="s">
        <v>165</v>
      </c>
      <c r="AQ15" s="238"/>
      <c r="AT15" s="59"/>
    </row>
    <row r="16" spans="1:46" s="53" customFormat="1" ht="21" customHeight="1">
      <c r="A16" s="47" t="s">
        <v>32</v>
      </c>
      <c r="B16" s="47">
        <v>85</v>
      </c>
      <c r="C16" s="48">
        <f ca="1" t="shared" si="0"/>
        <v>8</v>
      </c>
      <c r="D16" s="229" t="s">
        <v>295</v>
      </c>
      <c r="E16" s="47" t="s">
        <v>34</v>
      </c>
      <c r="F16" s="47">
        <v>54</v>
      </c>
      <c r="G16" s="230" t="s">
        <v>296</v>
      </c>
      <c r="H16" s="231"/>
      <c r="I16" s="231"/>
      <c r="J16" s="231"/>
      <c r="K16" s="232"/>
      <c r="L16" s="234"/>
      <c r="M16" s="233" t="s">
        <v>44</v>
      </c>
      <c r="N16" s="234"/>
      <c r="O16" s="234"/>
      <c r="P16" s="234"/>
      <c r="Q16" s="234"/>
      <c r="R16" s="233" t="s">
        <v>36</v>
      </c>
      <c r="S16" s="234"/>
      <c r="T16" s="234"/>
      <c r="U16" s="234"/>
      <c r="V16" s="234"/>
      <c r="W16" s="234"/>
      <c r="X16" s="233" t="s">
        <v>44</v>
      </c>
      <c r="Y16" s="234"/>
      <c r="Z16" s="234"/>
      <c r="AA16" s="234"/>
      <c r="AB16" s="234"/>
      <c r="AC16" s="233" t="s">
        <v>234</v>
      </c>
      <c r="AD16" s="234"/>
      <c r="AE16" s="234"/>
      <c r="AF16" s="234"/>
      <c r="AG16" s="234"/>
      <c r="AH16" s="233" t="s">
        <v>44</v>
      </c>
      <c r="AI16" s="234"/>
      <c r="AJ16" s="234"/>
      <c r="AK16" s="55"/>
      <c r="AL16" s="55"/>
      <c r="AM16" s="55"/>
      <c r="AN16" s="55"/>
      <c r="AP16" s="235" t="s">
        <v>168</v>
      </c>
      <c r="AQ16" s="238"/>
      <c r="AT16" s="59"/>
    </row>
    <row r="17" spans="1:50" s="53" customFormat="1" ht="21" customHeight="1">
      <c r="A17" s="47" t="s">
        <v>32</v>
      </c>
      <c r="B17" s="47">
        <v>85</v>
      </c>
      <c r="C17" s="48">
        <f ca="1" t="shared" si="0"/>
        <v>9</v>
      </c>
      <c r="D17" s="229" t="s">
        <v>297</v>
      </c>
      <c r="E17" s="47" t="s">
        <v>34</v>
      </c>
      <c r="F17" s="47">
        <v>54</v>
      </c>
      <c r="G17" s="230" t="s">
        <v>202</v>
      </c>
      <c r="H17" s="231"/>
      <c r="I17" s="231"/>
      <c r="J17" s="231"/>
      <c r="K17" s="232"/>
      <c r="L17" s="234"/>
      <c r="M17" s="234"/>
      <c r="N17" s="234"/>
      <c r="O17" s="233" t="s">
        <v>44</v>
      </c>
      <c r="P17" s="234"/>
      <c r="Q17" s="234"/>
      <c r="R17" s="234"/>
      <c r="S17" s="234"/>
      <c r="T17" s="234"/>
      <c r="U17" s="233" t="s">
        <v>45</v>
      </c>
      <c r="V17" s="234"/>
      <c r="W17" s="234"/>
      <c r="X17" s="233" t="s">
        <v>36</v>
      </c>
      <c r="Y17" s="234"/>
      <c r="Z17" s="234"/>
      <c r="AA17" s="234"/>
      <c r="AB17" s="233" t="s">
        <v>59</v>
      </c>
      <c r="AC17" s="234"/>
      <c r="AD17" s="234"/>
      <c r="AE17" s="234"/>
      <c r="AF17" s="234"/>
      <c r="AG17" s="234"/>
      <c r="AH17" s="234"/>
      <c r="AI17" s="233" t="s">
        <v>36</v>
      </c>
      <c r="AJ17" s="234"/>
      <c r="AK17" s="54"/>
      <c r="AL17" s="55"/>
      <c r="AM17" s="55"/>
      <c r="AN17" s="55"/>
      <c r="AO17" s="55"/>
      <c r="AP17" s="235" t="s">
        <v>171</v>
      </c>
      <c r="AQ17" s="238"/>
      <c r="AT17" s="55"/>
      <c r="AU17" s="71"/>
      <c r="AV17" s="71"/>
      <c r="AW17" s="71"/>
      <c r="AX17" s="71"/>
    </row>
    <row r="18" spans="1:50" s="53" customFormat="1" ht="21" customHeight="1">
      <c r="A18" s="47" t="s">
        <v>156</v>
      </c>
      <c r="B18" s="47">
        <v>35</v>
      </c>
      <c r="C18" s="48">
        <f ca="1" t="shared" si="0"/>
        <v>10</v>
      </c>
      <c r="D18" s="229" t="s">
        <v>298</v>
      </c>
      <c r="E18" s="47" t="s">
        <v>34</v>
      </c>
      <c r="F18" s="47">
        <v>55</v>
      </c>
      <c r="G18" s="230" t="s">
        <v>237</v>
      </c>
      <c r="H18" s="231"/>
      <c r="I18" s="231"/>
      <c r="J18" s="231"/>
      <c r="K18" s="232"/>
      <c r="L18" s="234"/>
      <c r="M18" s="233" t="s">
        <v>39</v>
      </c>
      <c r="N18" s="234"/>
      <c r="O18" s="234"/>
      <c r="P18" s="233" t="s">
        <v>36</v>
      </c>
      <c r="Q18" s="234"/>
      <c r="R18" s="234"/>
      <c r="S18" s="234"/>
      <c r="T18" s="234"/>
      <c r="U18" s="234"/>
      <c r="V18" s="234"/>
      <c r="W18" s="234"/>
      <c r="X18" s="234"/>
      <c r="Y18" s="234"/>
      <c r="Z18" s="233" t="s">
        <v>110</v>
      </c>
      <c r="AA18" s="234"/>
      <c r="AB18" s="234"/>
      <c r="AC18" s="234"/>
      <c r="AD18" s="234"/>
      <c r="AE18" s="234"/>
      <c r="AF18" s="234"/>
      <c r="AG18" s="233" t="s">
        <v>234</v>
      </c>
      <c r="AH18" s="234"/>
      <c r="AI18" s="234"/>
      <c r="AJ18" s="233" t="s">
        <v>44</v>
      </c>
      <c r="AK18" s="68"/>
      <c r="AL18" s="55"/>
      <c r="AM18" s="55"/>
      <c r="AN18" s="55"/>
      <c r="AO18" s="55"/>
      <c r="AP18" s="240" t="s">
        <v>174</v>
      </c>
      <c r="AQ18" s="238"/>
      <c r="AT18" s="55"/>
      <c r="AU18" s="71"/>
      <c r="AV18" s="76"/>
      <c r="AW18" s="76"/>
      <c r="AX18" s="76"/>
    </row>
    <row r="19" spans="1:50" s="53" customFormat="1" ht="18" customHeight="1" thickBot="1">
      <c r="A19" s="241"/>
      <c r="B19" s="241"/>
      <c r="C19" s="61"/>
      <c r="D19" s="88"/>
      <c r="E19" s="67"/>
      <c r="F19" s="67"/>
      <c r="G19" s="62"/>
      <c r="H19" s="62"/>
      <c r="I19" s="62"/>
      <c r="J19" s="62"/>
      <c r="K19" s="62"/>
      <c r="L19" s="54"/>
      <c r="M19" s="68"/>
      <c r="N19" s="54"/>
      <c r="O19" s="54"/>
      <c r="P19" s="68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61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242"/>
      <c r="AQ19" s="238"/>
      <c r="AT19" s="55"/>
      <c r="AU19" s="71"/>
      <c r="AV19" s="76"/>
      <c r="AW19" s="76"/>
      <c r="AX19" s="76"/>
    </row>
    <row r="20" spans="2:48" s="53" customFormat="1" ht="21" customHeight="1" thickBot="1">
      <c r="B20" s="60"/>
      <c r="C20" s="60"/>
      <c r="D20" s="243" t="s">
        <v>112</v>
      </c>
      <c r="E20" s="243"/>
      <c r="F20" s="243"/>
      <c r="G20" s="225" t="s">
        <v>16</v>
      </c>
      <c r="H20" s="225" t="s">
        <v>175</v>
      </c>
      <c r="I20" s="225" t="s">
        <v>176</v>
      </c>
      <c r="J20" s="225" t="s">
        <v>177</v>
      </c>
      <c r="K20" s="225" t="s">
        <v>30</v>
      </c>
      <c r="L20" s="225" t="s">
        <v>24</v>
      </c>
      <c r="M20" s="225" t="s">
        <v>28</v>
      </c>
      <c r="N20" s="225" t="s">
        <v>83</v>
      </c>
      <c r="O20" s="226" t="s">
        <v>18</v>
      </c>
      <c r="P20" s="225" t="s">
        <v>85</v>
      </c>
      <c r="V20" s="54"/>
      <c r="W20" s="54"/>
      <c r="X20" s="54"/>
      <c r="Y20" s="54"/>
      <c r="Z20" s="244" t="s">
        <v>62</v>
      </c>
      <c r="AA20" s="245"/>
      <c r="AB20" s="245"/>
      <c r="AC20" s="245"/>
      <c r="AD20" s="245"/>
      <c r="AE20" s="246"/>
      <c r="AM20" s="71"/>
      <c r="AN20" s="71"/>
      <c r="AP20" s="238"/>
      <c r="AQ20" s="55"/>
      <c r="AR20" s="55"/>
      <c r="AS20" s="55"/>
      <c r="AU20" s="76"/>
      <c r="AV20" s="76"/>
    </row>
    <row r="21" spans="2:47" s="53" customFormat="1" ht="21" customHeight="1" thickBot="1">
      <c r="B21" s="60"/>
      <c r="C21" s="60"/>
      <c r="D21" s="243"/>
      <c r="E21" s="243"/>
      <c r="F21" s="243"/>
      <c r="G21" s="225" t="s">
        <v>178</v>
      </c>
      <c r="H21" s="225" t="s">
        <v>179</v>
      </c>
      <c r="I21" s="225" t="s">
        <v>17</v>
      </c>
      <c r="J21" s="225" t="s">
        <v>180</v>
      </c>
      <c r="K21" s="225" t="s">
        <v>181</v>
      </c>
      <c r="L21" s="225" t="s">
        <v>182</v>
      </c>
      <c r="M21" s="226" t="s">
        <v>87</v>
      </c>
      <c r="N21" s="226" t="s">
        <v>183</v>
      </c>
      <c r="O21" s="225" t="s">
        <v>184</v>
      </c>
      <c r="P21" s="225" t="s">
        <v>185</v>
      </c>
      <c r="S21" s="82"/>
      <c r="T21" s="82"/>
      <c r="U21" s="82"/>
      <c r="V21" s="82"/>
      <c r="W21" s="82"/>
      <c r="X21" s="82"/>
      <c r="Z21" s="197"/>
      <c r="AA21" s="198"/>
      <c r="AB21" s="198"/>
      <c r="AC21" s="198"/>
      <c r="AD21" s="198"/>
      <c r="AE21" s="199"/>
      <c r="AM21" s="88"/>
      <c r="AN21" s="88"/>
      <c r="AP21" s="248" t="s">
        <v>186</v>
      </c>
      <c r="AQ21" s="238"/>
      <c r="AT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194" t="s">
        <v>115</v>
      </c>
      <c r="T22" s="195"/>
      <c r="U22" s="195"/>
      <c r="V22" s="195"/>
      <c r="W22" s="195"/>
      <c r="X22" s="196"/>
      <c r="Z22" s="93" t="s">
        <v>63</v>
      </c>
      <c r="AA22" s="94"/>
      <c r="AB22" s="94"/>
      <c r="AC22" s="94"/>
      <c r="AD22" s="94"/>
      <c r="AE22" s="95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64</v>
      </c>
      <c r="G23" s="102" t="s">
        <v>65</v>
      </c>
      <c r="H23" s="102" t="s">
        <v>66</v>
      </c>
      <c r="I23" s="102" t="s">
        <v>67</v>
      </c>
      <c r="J23" s="102" t="s">
        <v>68</v>
      </c>
      <c r="K23" s="249" t="s">
        <v>69</v>
      </c>
      <c r="L23" s="104" t="s">
        <v>70</v>
      </c>
      <c r="M23" s="105" t="s">
        <v>71</v>
      </c>
      <c r="N23" s="106"/>
      <c r="O23" s="107" t="s">
        <v>72</v>
      </c>
      <c r="P23" s="108" t="s">
        <v>73</v>
      </c>
      <c r="Q23" s="109"/>
      <c r="R23" s="76"/>
      <c r="S23" s="250"/>
      <c r="T23" s="251"/>
      <c r="U23" s="251"/>
      <c r="V23" s="251"/>
      <c r="W23" s="251"/>
      <c r="X23" s="252"/>
      <c r="Z23" s="253"/>
      <c r="AA23" s="254"/>
      <c r="AB23" s="254"/>
      <c r="AC23" s="254"/>
      <c r="AD23" s="254"/>
      <c r="AE23" s="255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44</v>
      </c>
      <c r="C24" s="117">
        <v>1</v>
      </c>
      <c r="D24" s="229" t="str">
        <f ca="1">OFFSET(D24,-15,0)</f>
        <v>DREAN Flavien</v>
      </c>
      <c r="E24" s="256" t="str">
        <f ca="1">OFFSET(E24,-15,0)</f>
        <v>M</v>
      </c>
      <c r="F24" s="47">
        <v>80</v>
      </c>
      <c r="G24" s="118">
        <v>10</v>
      </c>
      <c r="H24" s="118">
        <v>0</v>
      </c>
      <c r="I24" s="118">
        <v>0</v>
      </c>
      <c r="J24" s="118">
        <v>0</v>
      </c>
      <c r="K24" s="257">
        <v>0</v>
      </c>
      <c r="L24" s="120" t="s">
        <v>74</v>
      </c>
      <c r="M24" s="121">
        <f>SUM(G24:K24)</f>
        <v>10</v>
      </c>
      <c r="N24" s="122"/>
      <c r="O24" s="123"/>
      <c r="P24" s="124">
        <f aca="true" ca="1" t="shared" si="1" ref="P24:P33">SUM(OFFSET(P24,0,-10),OFFSET(P24,0,-3))</f>
        <v>90</v>
      </c>
      <c r="Q24" s="258"/>
      <c r="R24" s="76"/>
      <c r="S24" s="208"/>
      <c r="T24" s="206"/>
      <c r="U24" s="206"/>
      <c r="V24" s="206"/>
      <c r="W24" s="206"/>
      <c r="X24" s="207"/>
      <c r="Z24" s="208"/>
      <c r="AA24" s="206"/>
      <c r="AB24" s="206"/>
      <c r="AC24" s="206"/>
      <c r="AD24" s="206"/>
      <c r="AE24" s="207"/>
      <c r="AN24" s="88"/>
      <c r="AO24" s="60"/>
      <c r="AQ24" s="238">
        <f aca="true" t="shared" si="2" ref="AQ24:AQ33">COUNT(G24:K24)</f>
        <v>5</v>
      </c>
    </row>
    <row r="25" spans="1:43" s="53" customFormat="1" ht="21" customHeight="1">
      <c r="A25" s="115" t="str">
        <f aca="true" ca="1" t="shared" si="3" ref="A25:B33">OFFSET(A25,-15,0)</f>
        <v>PDL</v>
      </c>
      <c r="B25" s="116">
        <f ca="1" t="shared" si="3"/>
        <v>53</v>
      </c>
      <c r="C25" s="117">
        <v>2</v>
      </c>
      <c r="D25" s="229" t="str">
        <f aca="true" ca="1" t="shared" si="4" ref="D25:E33">OFFSET(D25,-15,0)</f>
        <v>BEDOUET Ronan</v>
      </c>
      <c r="E25" s="256" t="str">
        <f ca="1" t="shared" si="4"/>
        <v>M</v>
      </c>
      <c r="F25" s="47">
        <v>67</v>
      </c>
      <c r="G25" s="118">
        <v>10</v>
      </c>
      <c r="H25" s="118">
        <v>0</v>
      </c>
      <c r="I25" s="118">
        <v>0</v>
      </c>
      <c r="J25" s="118">
        <v>0</v>
      </c>
      <c r="K25" s="257">
        <v>0</v>
      </c>
      <c r="L25" s="120" t="s">
        <v>74</v>
      </c>
      <c r="M25" s="121">
        <f aca="true" t="shared" si="5" ref="M25:M33">SUM(G25:K25)</f>
        <v>10</v>
      </c>
      <c r="N25" s="122"/>
      <c r="O25" s="123"/>
      <c r="P25" s="124">
        <f ca="1" t="shared" si="1"/>
        <v>77</v>
      </c>
      <c r="Q25" s="258"/>
      <c r="R25" s="76"/>
      <c r="S25" s="208"/>
      <c r="T25" s="206"/>
      <c r="U25" s="206"/>
      <c r="V25" s="206"/>
      <c r="W25" s="206"/>
      <c r="X25" s="207"/>
      <c r="Z25" s="208"/>
      <c r="AA25" s="206"/>
      <c r="AB25" s="206"/>
      <c r="AC25" s="206"/>
      <c r="AD25" s="206"/>
      <c r="AE25" s="207"/>
      <c r="AM25" s="88"/>
      <c r="AN25" s="88"/>
      <c r="AO25" s="60"/>
      <c r="AQ25" s="238">
        <f t="shared" si="2"/>
        <v>5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49</v>
      </c>
      <c r="C26" s="117">
        <v>3</v>
      </c>
      <c r="D26" s="229" t="str">
        <f ca="1" t="shared" si="4"/>
        <v>OBERTI Sacha</v>
      </c>
      <c r="E26" s="256" t="str">
        <f ca="1" t="shared" si="4"/>
        <v>M</v>
      </c>
      <c r="F26" s="47">
        <v>10</v>
      </c>
      <c r="G26" s="118">
        <v>0</v>
      </c>
      <c r="H26" s="118">
        <v>0</v>
      </c>
      <c r="I26" s="118">
        <v>0</v>
      </c>
      <c r="J26" s="118">
        <v>0</v>
      </c>
      <c r="K26" s="257">
        <v>10</v>
      </c>
      <c r="L26" s="120" t="s">
        <v>74</v>
      </c>
      <c r="M26" s="121">
        <f t="shared" si="5"/>
        <v>10</v>
      </c>
      <c r="N26" s="122"/>
      <c r="O26" s="123"/>
      <c r="P26" s="124">
        <f ca="1" t="shared" si="1"/>
        <v>20</v>
      </c>
      <c r="Q26" s="258"/>
      <c r="R26" s="76"/>
      <c r="S26" s="208"/>
      <c r="T26" s="206"/>
      <c r="U26" s="206"/>
      <c r="V26" s="206"/>
      <c r="W26" s="206"/>
      <c r="X26" s="207"/>
      <c r="Z26" s="208"/>
      <c r="AA26" s="206"/>
      <c r="AB26" s="206"/>
      <c r="AC26" s="206"/>
      <c r="AD26" s="206"/>
      <c r="AE26" s="207"/>
      <c r="AM26" s="88"/>
      <c r="AN26" s="88"/>
      <c r="AO26" s="60"/>
      <c r="AQ26" s="238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NOR</v>
      </c>
      <c r="B27" s="116">
        <f ca="1" t="shared" si="3"/>
        <v>61</v>
      </c>
      <c r="C27" s="117">
        <v>4</v>
      </c>
      <c r="D27" s="229" t="str">
        <f ca="1" t="shared" si="4"/>
        <v>DARY Nabil</v>
      </c>
      <c r="E27" s="256" t="str">
        <f ca="1" t="shared" si="4"/>
        <v>M</v>
      </c>
      <c r="F27" s="47">
        <v>10</v>
      </c>
      <c r="G27" s="118">
        <v>0</v>
      </c>
      <c r="H27" s="118">
        <v>0</v>
      </c>
      <c r="I27" s="118">
        <v>10</v>
      </c>
      <c r="J27" s="118">
        <v>0</v>
      </c>
      <c r="K27" s="257">
        <v>0</v>
      </c>
      <c r="L27" s="120" t="s">
        <v>74</v>
      </c>
      <c r="M27" s="121">
        <f t="shared" si="5"/>
        <v>10</v>
      </c>
      <c r="N27" s="122"/>
      <c r="O27" s="123"/>
      <c r="P27" s="124">
        <f ca="1" t="shared" si="1"/>
        <v>20</v>
      </c>
      <c r="Q27" s="258"/>
      <c r="R27" s="76"/>
      <c r="S27" s="208"/>
      <c r="T27" s="206"/>
      <c r="U27" s="206"/>
      <c r="V27" s="206"/>
      <c r="W27" s="206"/>
      <c r="X27" s="207"/>
      <c r="Z27" s="208"/>
      <c r="AA27" s="206"/>
      <c r="AB27" s="206"/>
      <c r="AC27" s="206"/>
      <c r="AD27" s="206"/>
      <c r="AE27" s="207"/>
      <c r="AM27" s="88"/>
      <c r="AN27" s="88"/>
      <c r="AO27" s="60"/>
      <c r="AQ27" s="238">
        <f t="shared" si="2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NOR</v>
      </c>
      <c r="B28" s="116">
        <f ca="1" t="shared" si="3"/>
        <v>61</v>
      </c>
      <c r="C28" s="117">
        <v>5</v>
      </c>
      <c r="D28" s="229" t="str">
        <f ca="1" t="shared" si="4"/>
        <v>DIAW Seydina Mohamed</v>
      </c>
      <c r="E28" s="256" t="str">
        <f ca="1" t="shared" si="4"/>
        <v>M</v>
      </c>
      <c r="F28" s="47">
        <v>30</v>
      </c>
      <c r="G28" s="118">
        <v>10</v>
      </c>
      <c r="H28" s="118">
        <v>10</v>
      </c>
      <c r="I28" s="118">
        <v>7</v>
      </c>
      <c r="J28" s="118">
        <v>0</v>
      </c>
      <c r="K28" s="257">
        <v>10</v>
      </c>
      <c r="L28" s="120" t="s">
        <v>74</v>
      </c>
      <c r="M28" s="121">
        <f t="shared" si="5"/>
        <v>37</v>
      </c>
      <c r="N28" s="122"/>
      <c r="O28" s="123"/>
      <c r="P28" s="124">
        <f ca="1" t="shared" si="1"/>
        <v>67</v>
      </c>
      <c r="Q28" s="258"/>
      <c r="R28" s="76"/>
      <c r="S28" s="208"/>
      <c r="T28" s="206"/>
      <c r="U28" s="206"/>
      <c r="V28" s="206"/>
      <c r="W28" s="206"/>
      <c r="X28" s="207"/>
      <c r="Z28" s="208"/>
      <c r="AA28" s="206"/>
      <c r="AB28" s="206"/>
      <c r="AC28" s="206"/>
      <c r="AD28" s="206"/>
      <c r="AE28" s="207"/>
      <c r="AM28" s="88"/>
      <c r="AN28" s="88"/>
      <c r="AO28" s="60"/>
      <c r="AQ28" s="238">
        <f t="shared" si="2"/>
        <v>5</v>
      </c>
      <c r="AR28" s="55"/>
      <c r="AT28" s="45"/>
      <c r="AU28" s="45"/>
      <c r="AV28" s="88"/>
      <c r="AW28" s="88"/>
      <c r="AX28" s="88"/>
    </row>
    <row r="29" spans="1:44" s="53" customFormat="1" ht="21" customHeight="1">
      <c r="A29" s="115" t="str">
        <f ca="1" t="shared" si="3"/>
        <v>BRE</v>
      </c>
      <c r="B29" s="116">
        <f ca="1" t="shared" si="3"/>
        <v>35</v>
      </c>
      <c r="C29" s="117">
        <v>6</v>
      </c>
      <c r="D29" s="229" t="str">
        <f ca="1" t="shared" si="4"/>
        <v>HESLAN Bastien</v>
      </c>
      <c r="E29" s="256" t="str">
        <f ca="1" t="shared" si="4"/>
        <v>M</v>
      </c>
      <c r="F29" s="47">
        <v>20</v>
      </c>
      <c r="G29" s="118">
        <v>10</v>
      </c>
      <c r="H29" s="118">
        <v>0</v>
      </c>
      <c r="I29" s="118">
        <v>0</v>
      </c>
      <c r="J29" s="118">
        <v>10</v>
      </c>
      <c r="K29" s="257">
        <v>0</v>
      </c>
      <c r="L29" s="120" t="s">
        <v>74</v>
      </c>
      <c r="M29" s="121">
        <f t="shared" si="5"/>
        <v>20</v>
      </c>
      <c r="N29" s="122"/>
      <c r="O29" s="123"/>
      <c r="P29" s="124">
        <f ca="1" t="shared" si="1"/>
        <v>40</v>
      </c>
      <c r="Q29" s="109"/>
      <c r="R29" s="76"/>
      <c r="S29" s="208"/>
      <c r="T29" s="206"/>
      <c r="U29" s="206"/>
      <c r="V29" s="206"/>
      <c r="W29" s="206"/>
      <c r="X29" s="207"/>
      <c r="Z29" s="208"/>
      <c r="AA29" s="206"/>
      <c r="AB29" s="206"/>
      <c r="AC29" s="206"/>
      <c r="AD29" s="206"/>
      <c r="AE29" s="207"/>
      <c r="AM29" s="88"/>
      <c r="AN29" s="88"/>
      <c r="AO29" s="60"/>
      <c r="AQ29" s="238">
        <f t="shared" si="2"/>
        <v>5</v>
      </c>
      <c r="AR29" s="45"/>
    </row>
    <row r="30" spans="1:44" s="53" customFormat="1" ht="21" customHeight="1" thickBot="1">
      <c r="A30" s="115" t="str">
        <f ca="1" t="shared" si="3"/>
        <v>BRE</v>
      </c>
      <c r="B30" s="116">
        <f ca="1" t="shared" si="3"/>
        <v>35</v>
      </c>
      <c r="C30" s="117">
        <v>7</v>
      </c>
      <c r="D30" s="229" t="str">
        <f ca="1" t="shared" si="4"/>
        <v>HOUSSAIS Yanis</v>
      </c>
      <c r="E30" s="256" t="str">
        <f ca="1" t="shared" si="4"/>
        <v>M</v>
      </c>
      <c r="F30" s="136">
        <v>40</v>
      </c>
      <c r="G30" s="118">
        <v>0</v>
      </c>
      <c r="H30" s="118">
        <v>7</v>
      </c>
      <c r="I30" s="118">
        <v>10</v>
      </c>
      <c r="J30" s="118">
        <v>10</v>
      </c>
      <c r="K30" s="257">
        <v>0</v>
      </c>
      <c r="L30" s="120" t="s">
        <v>74</v>
      </c>
      <c r="M30" s="121">
        <f t="shared" si="5"/>
        <v>27</v>
      </c>
      <c r="N30" s="122"/>
      <c r="O30" s="123"/>
      <c r="P30" s="124">
        <f ca="1" t="shared" si="1"/>
        <v>67</v>
      </c>
      <c r="Q30" s="109"/>
      <c r="R30" s="76"/>
      <c r="S30" s="208"/>
      <c r="T30" s="206"/>
      <c r="U30" s="206"/>
      <c r="V30" s="206"/>
      <c r="W30" s="206"/>
      <c r="X30" s="207"/>
      <c r="Z30" s="208"/>
      <c r="AA30" s="206"/>
      <c r="AB30" s="206"/>
      <c r="AC30" s="206"/>
      <c r="AD30" s="206"/>
      <c r="AE30" s="207"/>
      <c r="AM30" s="88"/>
      <c r="AN30" s="88"/>
      <c r="AO30" s="60"/>
      <c r="AQ30" s="238">
        <f t="shared" si="2"/>
        <v>5</v>
      </c>
      <c r="AR30" s="45"/>
    </row>
    <row r="31" spans="1:44" s="53" customFormat="1" ht="21" customHeight="1">
      <c r="A31" s="115" t="str">
        <f ca="1" t="shared" si="3"/>
        <v>PDL</v>
      </c>
      <c r="B31" s="116">
        <f ca="1" t="shared" si="3"/>
        <v>85</v>
      </c>
      <c r="C31" s="117">
        <v>8</v>
      </c>
      <c r="D31" s="229" t="str">
        <f ca="1" t="shared" si="4"/>
        <v>MENARD Colin</v>
      </c>
      <c r="E31" s="256" t="str">
        <f ca="1" t="shared" si="4"/>
        <v>M</v>
      </c>
      <c r="F31" s="47">
        <v>0</v>
      </c>
      <c r="G31" s="118">
        <v>0</v>
      </c>
      <c r="H31" s="118">
        <v>10</v>
      </c>
      <c r="I31" s="118">
        <v>0</v>
      </c>
      <c r="J31" s="118">
        <v>0</v>
      </c>
      <c r="K31" s="257">
        <v>0</v>
      </c>
      <c r="L31" s="120" t="s">
        <v>74</v>
      </c>
      <c r="M31" s="121">
        <f t="shared" si="5"/>
        <v>10</v>
      </c>
      <c r="N31" s="122"/>
      <c r="O31" s="123"/>
      <c r="P31" s="124">
        <f ca="1" t="shared" si="1"/>
        <v>10</v>
      </c>
      <c r="Q31" s="258"/>
      <c r="R31" s="76"/>
      <c r="S31" s="208"/>
      <c r="T31" s="206"/>
      <c r="U31" s="206"/>
      <c r="V31" s="206"/>
      <c r="W31" s="206"/>
      <c r="X31" s="207"/>
      <c r="Z31" s="208"/>
      <c r="AA31" s="206"/>
      <c r="AB31" s="206"/>
      <c r="AC31" s="206"/>
      <c r="AD31" s="206"/>
      <c r="AE31" s="207"/>
      <c r="AM31" s="88"/>
      <c r="AN31" s="88"/>
      <c r="AO31" s="60"/>
      <c r="AQ31" s="238">
        <f t="shared" si="2"/>
        <v>5</v>
      </c>
      <c r="AR31" s="45"/>
    </row>
    <row r="32" spans="1:45" s="53" customFormat="1" ht="21" customHeight="1">
      <c r="A32" s="115" t="str">
        <f ca="1" t="shared" si="3"/>
        <v>PDL</v>
      </c>
      <c r="B32" s="116">
        <f ca="1" t="shared" si="3"/>
        <v>85</v>
      </c>
      <c r="C32" s="117">
        <v>9</v>
      </c>
      <c r="D32" s="229" t="str">
        <f ca="1" t="shared" si="4"/>
        <v>MORISSET Paul</v>
      </c>
      <c r="E32" s="256" t="str">
        <f ca="1" t="shared" si="4"/>
        <v>M</v>
      </c>
      <c r="F32" s="47">
        <v>0</v>
      </c>
      <c r="G32" s="118">
        <v>0</v>
      </c>
      <c r="H32" s="118">
        <v>7</v>
      </c>
      <c r="I32" s="118">
        <v>10</v>
      </c>
      <c r="J32" s="118">
        <v>0</v>
      </c>
      <c r="K32" s="257">
        <v>10</v>
      </c>
      <c r="L32" s="120" t="s">
        <v>74</v>
      </c>
      <c r="M32" s="121">
        <f t="shared" si="5"/>
        <v>27</v>
      </c>
      <c r="N32" s="122"/>
      <c r="O32" s="123"/>
      <c r="P32" s="108">
        <f ca="1" t="shared" si="1"/>
        <v>27</v>
      </c>
      <c r="Q32" s="109"/>
      <c r="R32" s="149"/>
      <c r="S32" s="208"/>
      <c r="T32" s="206"/>
      <c r="U32" s="206"/>
      <c r="V32" s="206"/>
      <c r="W32" s="206"/>
      <c r="X32" s="207"/>
      <c r="Z32" s="208"/>
      <c r="AA32" s="206"/>
      <c r="AB32" s="206"/>
      <c r="AC32" s="206"/>
      <c r="AD32" s="206"/>
      <c r="AE32" s="207"/>
      <c r="AN32" s="152"/>
      <c r="AO32" s="152"/>
      <c r="AP32" s="152"/>
      <c r="AQ32" s="238">
        <f t="shared" si="2"/>
        <v>5</v>
      </c>
      <c r="AR32" s="88"/>
      <c r="AS32" s="88"/>
    </row>
    <row r="33" spans="1:45" s="53" customFormat="1" ht="21" customHeight="1" thickBot="1">
      <c r="A33" s="132" t="str">
        <f ca="1" t="shared" si="3"/>
        <v>BRE</v>
      </c>
      <c r="B33" s="133">
        <f ca="1" t="shared" si="3"/>
        <v>35</v>
      </c>
      <c r="C33" s="134">
        <v>10</v>
      </c>
      <c r="D33" s="260" t="str">
        <f ca="1" t="shared" si="4"/>
        <v>FROC Renan</v>
      </c>
      <c r="E33" s="261" t="str">
        <f ca="1" t="shared" si="4"/>
        <v>M</v>
      </c>
      <c r="F33" s="47">
        <v>50</v>
      </c>
      <c r="G33" s="137">
        <v>10</v>
      </c>
      <c r="H33" s="137">
        <v>10</v>
      </c>
      <c r="I33" s="137">
        <v>10</v>
      </c>
      <c r="J33" s="137">
        <v>0</v>
      </c>
      <c r="K33" s="262">
        <v>0</v>
      </c>
      <c r="L33" s="139" t="s">
        <v>74</v>
      </c>
      <c r="M33" s="140">
        <f t="shared" si="5"/>
        <v>30</v>
      </c>
      <c r="N33" s="141"/>
      <c r="O33" s="123"/>
      <c r="P33" s="108">
        <f ca="1" t="shared" si="1"/>
        <v>80</v>
      </c>
      <c r="Q33" s="109"/>
      <c r="R33" s="149"/>
      <c r="S33" s="214"/>
      <c r="T33" s="212"/>
      <c r="U33" s="212"/>
      <c r="V33" s="212"/>
      <c r="W33" s="212"/>
      <c r="X33" s="213"/>
      <c r="Z33" s="214"/>
      <c r="AA33" s="212"/>
      <c r="AB33" s="212"/>
      <c r="AC33" s="212"/>
      <c r="AD33" s="212"/>
      <c r="AE33" s="213"/>
      <c r="AN33" s="152"/>
      <c r="AO33" s="152"/>
      <c r="AP33" s="152"/>
      <c r="AQ33" s="238">
        <f t="shared" si="2"/>
        <v>5</v>
      </c>
      <c r="AR33" s="88"/>
      <c r="AS33" s="88"/>
    </row>
    <row r="34" spans="1:37" s="53" customFormat="1" ht="13.5" customHeight="1">
      <c r="A34" s="57"/>
      <c r="B34" s="57"/>
      <c r="C34" s="215" t="s">
        <v>77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6" t="s">
        <v>78</v>
      </c>
      <c r="N34" s="216"/>
      <c r="O34" s="216"/>
      <c r="P34" s="216"/>
      <c r="Q34" s="216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6"/>
      <c r="AG34" s="156"/>
      <c r="AH34" s="156"/>
      <c r="AI34" s="156"/>
      <c r="AJ34" s="156"/>
      <c r="AK34" s="57"/>
    </row>
    <row r="35" spans="1:39" s="53" customFormat="1" ht="14.25" customHeight="1" hidden="1">
      <c r="A35" s="57"/>
      <c r="B35" s="57"/>
      <c r="C35" s="264">
        <f>COUNT(L35:AJ35,S42:X42,Z42:AE42)</f>
        <v>25</v>
      </c>
      <c r="D35" s="264"/>
      <c r="E35" s="238"/>
      <c r="F35" s="238"/>
      <c r="G35" s="265" t="s">
        <v>79</v>
      </c>
      <c r="H35" s="266"/>
      <c r="I35" s="266"/>
      <c r="J35" s="266"/>
      <c r="K35" s="266"/>
      <c r="L35" s="161">
        <v>1</v>
      </c>
      <c r="M35" s="161">
        <v>2</v>
      </c>
      <c r="N35" s="161">
        <v>3</v>
      </c>
      <c r="O35" s="161">
        <v>4</v>
      </c>
      <c r="P35" s="161">
        <v>5</v>
      </c>
      <c r="Q35" s="161">
        <v>6</v>
      </c>
      <c r="R35" s="161">
        <v>7</v>
      </c>
      <c r="S35" s="161">
        <v>8</v>
      </c>
      <c r="T35" s="161">
        <v>9</v>
      </c>
      <c r="U35" s="161">
        <v>10</v>
      </c>
      <c r="V35" s="161">
        <v>11</v>
      </c>
      <c r="W35" s="161">
        <v>12</v>
      </c>
      <c r="X35" s="161">
        <v>13</v>
      </c>
      <c r="Y35" s="161">
        <v>14</v>
      </c>
      <c r="Z35" s="161">
        <v>15</v>
      </c>
      <c r="AA35" s="161">
        <v>16</v>
      </c>
      <c r="AB35" s="161">
        <v>17</v>
      </c>
      <c r="AC35" s="161">
        <v>18</v>
      </c>
      <c r="AD35" s="161">
        <v>19</v>
      </c>
      <c r="AE35" s="161">
        <v>20</v>
      </c>
      <c r="AF35" s="161">
        <v>21</v>
      </c>
      <c r="AG35" s="161">
        <v>22</v>
      </c>
      <c r="AH35" s="161">
        <v>23</v>
      </c>
      <c r="AI35" s="161">
        <v>24</v>
      </c>
      <c r="AJ35" s="161">
        <v>25</v>
      </c>
      <c r="AK35" s="163"/>
      <c r="AL35" s="71"/>
      <c r="AM35" s="71"/>
    </row>
    <row r="36" spans="1:39" s="53" customFormat="1" ht="14.25" customHeight="1" hidden="1">
      <c r="A36" s="57"/>
      <c r="B36" s="57"/>
      <c r="C36" s="238"/>
      <c r="D36" s="238"/>
      <c r="E36" s="238"/>
      <c r="F36" s="238"/>
      <c r="G36" s="267" t="s">
        <v>80</v>
      </c>
      <c r="H36" s="268"/>
      <c r="I36" s="268"/>
      <c r="J36" s="268"/>
      <c r="K36" s="268"/>
      <c r="L36" s="161">
        <v>1</v>
      </c>
      <c r="M36" s="161">
        <v>1</v>
      </c>
      <c r="N36" s="161">
        <v>1</v>
      </c>
      <c r="O36" s="161">
        <v>1</v>
      </c>
      <c r="P36" s="161">
        <v>1</v>
      </c>
      <c r="Q36" s="161">
        <v>2</v>
      </c>
      <c r="R36" s="161">
        <v>2</v>
      </c>
      <c r="S36" s="161">
        <v>2</v>
      </c>
      <c r="T36" s="161">
        <v>2</v>
      </c>
      <c r="U36" s="161">
        <v>2</v>
      </c>
      <c r="V36" s="161">
        <v>3</v>
      </c>
      <c r="W36" s="161">
        <v>3</v>
      </c>
      <c r="X36" s="161">
        <v>3</v>
      </c>
      <c r="Y36" s="161">
        <v>3</v>
      </c>
      <c r="Z36" s="161">
        <v>4</v>
      </c>
      <c r="AA36" s="161">
        <v>4</v>
      </c>
      <c r="AB36" s="161">
        <v>4</v>
      </c>
      <c r="AC36" s="161">
        <v>4</v>
      </c>
      <c r="AD36" s="161">
        <v>4</v>
      </c>
      <c r="AE36" s="161">
        <v>5</v>
      </c>
      <c r="AF36" s="161">
        <v>5</v>
      </c>
      <c r="AG36" s="161">
        <v>5</v>
      </c>
      <c r="AH36" s="161">
        <v>5</v>
      </c>
      <c r="AI36" s="161">
        <v>5</v>
      </c>
      <c r="AJ36" s="161">
        <v>5</v>
      </c>
      <c r="AK36" s="163"/>
      <c r="AL36" s="71"/>
      <c r="AM36" s="71"/>
    </row>
    <row r="37" spans="1:37" s="53" customFormat="1" ht="14.25" customHeight="1" hidden="1">
      <c r="A37" s="57"/>
      <c r="B37" s="57"/>
      <c r="C37" s="264"/>
      <c r="D37" s="238"/>
      <c r="E37" s="238"/>
      <c r="F37" s="238"/>
      <c r="G37" s="267" t="s">
        <v>81</v>
      </c>
      <c r="H37" s="268"/>
      <c r="I37" s="268"/>
      <c r="J37" s="268"/>
      <c r="K37" s="268"/>
      <c r="L37" s="161">
        <v>1</v>
      </c>
      <c r="M37" s="161">
        <v>1</v>
      </c>
      <c r="N37" s="161">
        <v>1</v>
      </c>
      <c r="O37" s="161">
        <v>1</v>
      </c>
      <c r="P37" s="161">
        <v>2</v>
      </c>
      <c r="Q37" s="161">
        <v>1</v>
      </c>
      <c r="R37" s="161">
        <v>2</v>
      </c>
      <c r="S37" s="161">
        <v>2</v>
      </c>
      <c r="T37" s="161">
        <v>2</v>
      </c>
      <c r="U37" s="161">
        <v>2</v>
      </c>
      <c r="V37" s="161">
        <v>3</v>
      </c>
      <c r="W37" s="161">
        <v>3</v>
      </c>
      <c r="X37" s="161">
        <v>3</v>
      </c>
      <c r="Y37" s="161">
        <v>3</v>
      </c>
      <c r="Z37" s="161">
        <v>3</v>
      </c>
      <c r="AA37" s="161">
        <v>3</v>
      </c>
      <c r="AB37" s="161">
        <v>4</v>
      </c>
      <c r="AC37" s="161">
        <v>4</v>
      </c>
      <c r="AD37" s="161">
        <v>4</v>
      </c>
      <c r="AE37" s="161">
        <v>5</v>
      </c>
      <c r="AF37" s="161">
        <v>4</v>
      </c>
      <c r="AG37" s="161">
        <v>4</v>
      </c>
      <c r="AH37" s="161">
        <v>5</v>
      </c>
      <c r="AI37" s="161">
        <v>5</v>
      </c>
      <c r="AJ37" s="161">
        <v>5</v>
      </c>
      <c r="AK37" s="163"/>
    </row>
    <row r="38" spans="1:45" s="53" customFormat="1" ht="5.25" customHeight="1" hidden="1">
      <c r="A38" s="1"/>
      <c r="B38" s="1"/>
      <c r="C38" s="269"/>
      <c r="D38" s="238"/>
      <c r="E38" s="270"/>
      <c r="F38" s="271"/>
      <c r="G38" s="270"/>
      <c r="H38" s="270"/>
      <c r="I38" s="270"/>
      <c r="J38" s="270"/>
      <c r="K38" s="270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167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269"/>
      <c r="D39" s="228"/>
      <c r="E39" s="270"/>
      <c r="F39" s="271"/>
      <c r="G39" s="270"/>
      <c r="H39" s="270"/>
      <c r="I39" s="270"/>
      <c r="J39" s="270"/>
      <c r="K39" s="270"/>
      <c r="L39" s="273">
        <v>10</v>
      </c>
      <c r="M39" s="273">
        <v>0</v>
      </c>
      <c r="N39" s="273">
        <v>10</v>
      </c>
      <c r="O39" s="273">
        <v>10</v>
      </c>
      <c r="P39" s="273">
        <v>0</v>
      </c>
      <c r="Q39" s="273">
        <v>0</v>
      </c>
      <c r="R39" s="273">
        <v>0</v>
      </c>
      <c r="S39" s="273">
        <v>0</v>
      </c>
      <c r="T39" s="273">
        <v>0</v>
      </c>
      <c r="U39" s="273">
        <v>0</v>
      </c>
      <c r="V39" s="273">
        <v>0</v>
      </c>
      <c r="W39" s="273">
        <v>0</v>
      </c>
      <c r="X39" s="273">
        <v>0</v>
      </c>
      <c r="Y39" s="273">
        <v>0</v>
      </c>
      <c r="Z39" s="273">
        <v>0</v>
      </c>
      <c r="AA39" s="273">
        <v>0</v>
      </c>
      <c r="AB39" s="273">
        <v>10</v>
      </c>
      <c r="AC39" s="273">
        <v>0</v>
      </c>
      <c r="AD39" s="273">
        <v>0</v>
      </c>
      <c r="AE39" s="273">
        <v>0</v>
      </c>
      <c r="AF39" s="274">
        <v>0</v>
      </c>
      <c r="AG39" s="274">
        <v>0</v>
      </c>
      <c r="AH39" s="274">
        <v>10</v>
      </c>
      <c r="AI39" s="274">
        <v>0</v>
      </c>
      <c r="AJ39" s="274">
        <v>10</v>
      </c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228"/>
      <c r="D40" s="228"/>
      <c r="E40" s="228"/>
      <c r="F40" s="228"/>
      <c r="G40" s="228"/>
      <c r="H40" s="228"/>
      <c r="I40" s="228"/>
      <c r="J40" s="228"/>
      <c r="K40" s="228"/>
      <c r="L40" s="273">
        <v>0</v>
      </c>
      <c r="M40" s="273">
        <v>10</v>
      </c>
      <c r="N40" s="273">
        <v>0</v>
      </c>
      <c r="O40" s="273">
        <v>0</v>
      </c>
      <c r="P40" s="273">
        <v>10</v>
      </c>
      <c r="Q40" s="273">
        <v>10</v>
      </c>
      <c r="R40" s="273">
        <v>10</v>
      </c>
      <c r="S40" s="273">
        <v>7</v>
      </c>
      <c r="T40" s="273">
        <v>10</v>
      </c>
      <c r="U40" s="273">
        <v>7</v>
      </c>
      <c r="V40" s="273">
        <v>10</v>
      </c>
      <c r="W40" s="273">
        <v>0</v>
      </c>
      <c r="X40" s="273">
        <v>10</v>
      </c>
      <c r="Y40" s="273">
        <v>10</v>
      </c>
      <c r="Z40" s="273">
        <v>10</v>
      </c>
      <c r="AA40" s="273">
        <v>7</v>
      </c>
      <c r="AB40" s="273">
        <v>0</v>
      </c>
      <c r="AC40" s="273">
        <v>0</v>
      </c>
      <c r="AD40" s="273">
        <v>10</v>
      </c>
      <c r="AE40" s="273">
        <v>0</v>
      </c>
      <c r="AF40" s="273">
        <v>0</v>
      </c>
      <c r="AG40" s="273">
        <v>0</v>
      </c>
      <c r="AH40" s="273">
        <v>0</v>
      </c>
      <c r="AI40" s="273">
        <v>10</v>
      </c>
      <c r="AJ40" s="168">
        <v>0</v>
      </c>
    </row>
    <row r="41" spans="3:35" ht="5.25" customHeight="1" hidden="1"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</row>
    <row r="42" spans="3:31" ht="14.25" customHeight="1" hidden="1">
      <c r="C42" s="228"/>
      <c r="D42" s="23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74"/>
      <c r="T42" s="274"/>
      <c r="U42" s="274"/>
      <c r="V42" s="274"/>
      <c r="W42" s="274"/>
      <c r="X42" s="274"/>
      <c r="Z42" s="274"/>
      <c r="AA42" s="274"/>
      <c r="AB42" s="274"/>
      <c r="AC42" s="274"/>
      <c r="AD42" s="274"/>
      <c r="AE42" s="274"/>
    </row>
    <row r="43" spans="3:31" ht="15" hidden="1">
      <c r="C43" s="228"/>
      <c r="D43" s="23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73"/>
      <c r="T43" s="273"/>
      <c r="U43" s="273"/>
      <c r="V43" s="273"/>
      <c r="W43" s="273"/>
      <c r="X43" s="273"/>
      <c r="Z43" s="273"/>
      <c r="AA43" s="273"/>
      <c r="AB43" s="273"/>
      <c r="AC43" s="273"/>
      <c r="AD43" s="273"/>
      <c r="AE43" s="273"/>
    </row>
    <row r="44" spans="3:31" ht="15" hidden="1"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73"/>
      <c r="T44" s="273"/>
      <c r="U44" s="273"/>
      <c r="V44" s="273"/>
      <c r="W44" s="273"/>
      <c r="X44" s="273"/>
      <c r="Z44" s="273"/>
      <c r="AA44" s="273"/>
      <c r="AB44" s="273"/>
      <c r="AC44" s="273"/>
      <c r="AD44" s="273"/>
      <c r="AE44" s="273"/>
    </row>
    <row r="45" spans="3:30" ht="4.5" customHeight="1" hidden="1"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</row>
    <row r="46" spans="3:31" ht="15" hidden="1"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73"/>
      <c r="T46" s="273"/>
      <c r="U46" s="273"/>
      <c r="V46" s="273"/>
      <c r="W46" s="273"/>
      <c r="X46" s="273"/>
      <c r="Z46" s="273"/>
      <c r="AA46" s="273"/>
      <c r="AB46" s="273"/>
      <c r="AC46" s="273"/>
      <c r="AD46" s="273"/>
      <c r="AE46" s="273"/>
    </row>
    <row r="47" spans="3:31" ht="15" hidden="1"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73"/>
      <c r="T47" s="273"/>
      <c r="U47" s="273"/>
      <c r="V47" s="273"/>
      <c r="W47" s="273"/>
      <c r="X47" s="273"/>
      <c r="Z47" s="273"/>
      <c r="AA47" s="273"/>
      <c r="AB47" s="273"/>
      <c r="AC47" s="273"/>
      <c r="AD47" s="273"/>
      <c r="AE47" s="273"/>
    </row>
  </sheetData>
  <sheetProtection selectLockedCells="1"/>
  <mergeCells count="56">
    <mergeCell ref="M33:N33"/>
    <mergeCell ref="P33:Q33"/>
    <mergeCell ref="M34:Q34"/>
    <mergeCell ref="G35:K35"/>
    <mergeCell ref="G36:K36"/>
    <mergeCell ref="G37:K37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LABBE</dc:creator>
  <cp:keywords/>
  <dc:description/>
  <cp:lastModifiedBy>Roger LABBE</cp:lastModifiedBy>
  <dcterms:created xsi:type="dcterms:W3CDTF">2016-03-13T19:12:19Z</dcterms:created>
  <dcterms:modified xsi:type="dcterms:W3CDTF">2016-03-13T19:13:01Z</dcterms:modified>
  <cp:category/>
  <cp:version/>
  <cp:contentType/>
  <cp:contentStatus/>
</cp:coreProperties>
</file>